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hidden" r:id="rId5"/>
  </sheets>
  <definedNames>
    <definedName name="Biens">'Properties'!$A$6:$A$25</definedName>
    <definedName name="Annee">'Summary'!$C$6</definedName>
    <definedName name="_xlnm._FilterDatabase" localSheetId="2" hidden="1">'Transactions'!$A$5:$F$505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Rent and expenses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'Summary'!$B$10:$B$11</f>
            </numRef>
          </cat>
          <val>
            <numRef>
              <f>'Summary'!$C$10:$C$11</f>
            </numRef>
          </val>
        </ser>
        <ser>
          <idx val="1"/>
          <order val="1"/>
          <tx>
            <strRef>
              <f>'Summary'!D9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'Summary'!$B$10:$B$11</f>
            </numRef>
          </cat>
          <val>
            <numRef>
              <f>'Summary'!$D$10:$D$11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n/?utm_source=modele-locatif&amp;utm_medium=fichier&amp;utm_campaign=modele-locatif-en" TargetMode="External" Id="rId1"/><Relationship Type="http://schemas.openxmlformats.org/officeDocument/2006/relationships/hyperlink" Target="https://mypatrice.com/en/rental-property-spreadsheet-template/?utm_source=modele-locatif&amp;utm_medium=fichier&amp;utm_campaign=modele-locatif-en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Rental property spreadsheet template</t>
        </is>
      </c>
      <c r="C2" s="1" t="n"/>
    </row>
    <row r="3" ht="22" customHeight="1">
      <c r="A3" s="1" t="n"/>
      <c r="B3" s="3" t="inlineStr">
        <is>
          <t>by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Your rental properties, their rent and their returns</t>
        </is>
      </c>
    </row>
    <row r="7" ht="52" customHeight="1">
      <c r="B7" s="6" t="inlineStr">
        <is>
          <t>One tab for your properties, one for your rent and expenses; the workbook works out gross and net yield, cash flow and each property's result for the year, and spots rent that was not received.</t>
        </is>
      </c>
    </row>
    <row r="8">
      <c r="B8" s="7" t="n"/>
    </row>
    <row r="9" ht="24" customHeight="1">
      <c r="B9" s="5" t="inlineStr">
        <is>
          <t>How to use it</t>
        </is>
      </c>
    </row>
    <row r="10" ht="36" customHeight="1">
      <c r="B10" s="6" t="inlineStr">
        <is>
          <t>1.  “Properties” tab: one row per property, with its price, fees and works, rent, annual costs and loan payment. Yields and cash flow are calculated for you.</t>
        </is>
      </c>
    </row>
    <row r="11" ht="36" customHeight="1">
      <c r="B11" s="6" t="inlineStr">
        <is>
          <t>2.  “Transactions” tab: every rent payment received and every expense, with its date, property and type, picked from the lists.</t>
        </is>
      </c>
    </row>
    <row r="12" ht="36" customHeight="1">
      <c r="B12" s="6" t="inlineStr">
        <is>
          <t>3.  “Summary” tab: the latest year entered is shown; rent, expenses and result by property, and rent month by month. A past month with no rent turns orange.</t>
        </is>
      </c>
    </row>
    <row r="13" ht="32" customHeight="1">
      <c r="B13" s="6" t="inlineStr">
        <is>
          <t>Only the gold cells need filling in. Amounts are before tax.</t>
        </is>
      </c>
    </row>
    <row r="14" ht="22" customHeight="1">
      <c r="B14" s="8" t="inlineStr">
        <is>
          <t>The rows already filled in are made-up examples: delete them before you start.</t>
        </is>
      </c>
    </row>
    <row r="15">
      <c r="B15" s="7" t="n"/>
    </row>
    <row r="16" ht="24" customHeight="1">
      <c r="B16" s="5" t="inlineStr">
        <is>
          <t>When the spreadsheet is no longer enough</t>
        </is>
      </c>
    </row>
    <row r="17" ht="68" customHeight="1">
      <c r="B17" s="6" t="inlineStr">
        <is>
          <t>Patrice tracks rent month by month and surfaces late payments, issues rent receipts, imports managing-agent statements, works out the French rental result (actual or micro-foncier) and helps fill in form 2044. These features are part of Premium; the yield and cash flow indicators are free.</t>
        </is>
      </c>
    </row>
    <row r="18" ht="20" customHeight="1">
      <c r="B18" s="9" t="inlineStr">
        <is>
          <t>Try the demo, no sign-up: https://mypatrice.com/en/</t>
        </is>
      </c>
    </row>
    <row r="19" ht="20" customHeight="1">
      <c r="B19" s="9" t="inlineStr">
        <is>
          <t>Share this free template: https://mypatrice.com/en/rental-property-spreadsheet-template/</t>
        </is>
      </c>
    </row>
    <row r="20">
      <c r="B20" s="7" t="n"/>
    </row>
    <row r="21">
      <c r="B21" s="10" t="inlineStr">
        <is>
          <t>Free template, free to use. It is not financial, tax or legal advice. October 2026 version.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My rental properties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One row per property · fill in the gold cells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Property</t>
        </is>
      </c>
      <c r="B5" s="11" t="inlineStr">
        <is>
          <t>City</t>
        </is>
      </c>
      <c r="C5" s="11" t="inlineStr">
        <is>
          <t>Purchase price (€)</t>
        </is>
      </c>
      <c r="D5" s="11" t="inlineStr">
        <is>
          <t>Fees and works (€)</t>
        </is>
      </c>
      <c r="E5" s="11" t="inlineStr">
        <is>
          <t>Monthly rent (€)</t>
        </is>
      </c>
      <c r="F5" s="11" t="inlineStr">
        <is>
          <t>Annual costs (€)</t>
        </is>
      </c>
      <c r="G5" s="11" t="inlineStr">
        <is>
          <t>Loan payment (€)</t>
        </is>
      </c>
      <c r="H5" s="11" t="inlineStr">
        <is>
          <t>Gross yield</t>
        </is>
      </c>
      <c r="I5" s="11" t="inlineStr">
        <is>
          <t>Net yield</t>
        </is>
      </c>
      <c r="J5" s="11" t="inlineStr">
        <is>
          <t>Monthly cash flow (€)</t>
        </is>
      </c>
    </row>
    <row r="6">
      <c r="A6" s="12" t="inlineStr">
        <is>
          <t>Studio (example)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1-bed flat (example)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Gross yield = monthly rent × 12 ÷ (purchase price + fees and works).</t>
        </is>
      </c>
    </row>
    <row r="28" ht="26" customHeight="1">
      <c r="A28" s="10" t="inlineStr">
        <is>
          <t>Net yield = (monthly rent × 12 − annual costs) ÷ (purchase price + fees and works). Annual costs: property tax, non-recoverable service charges, insurance, management fees.</t>
        </is>
      </c>
    </row>
    <row r="29" ht="26" customHeight="1">
      <c r="A29" s="10" t="inlineStr">
        <is>
          <t>Monthly cash flow = monthly rent − annual costs ÷ 12 − loan payment. Before tax.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Rent and expenses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One row per rent payment received or per expense · fill in the gold cells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Date</t>
        </is>
      </c>
      <c r="B5" s="11" t="inlineStr">
        <is>
          <t>Property</t>
        </is>
      </c>
      <c r="C5" s="11" t="inlineStr">
        <is>
          <t>Type</t>
        </is>
      </c>
      <c r="D5" s="11" t="inlineStr">
        <is>
          <t>Amount (€)</t>
        </is>
      </c>
      <c r="E5" s="11" t="inlineStr">
        <is>
          <t>Note</t>
        </is>
      </c>
      <c r="F5" s="11" t="inlineStr">
        <is>
          <t>Side</t>
        </is>
      </c>
    </row>
    <row r="6">
      <c r="A6" s="16" t="n">
        <v>46208</v>
      </c>
      <c r="B6" s="12" t="inlineStr">
        <is>
          <t>Studio (example)</t>
        </is>
      </c>
      <c r="C6" s="12" t="inlineStr">
        <is>
          <t>Rent received</t>
        </is>
      </c>
      <c r="D6" s="13" t="n">
        <v>620</v>
      </c>
      <c r="E6" s="12" t="inlineStr">
        <is>
          <t>Sample row: delete it</t>
        </is>
      </c>
      <c r="F6" s="17">
        <f>IF(C6="","",IFERROR(VLOOKUP(C6,'Lists'!$A:$B,2,FALSE),"Expense"))</f>
        <v/>
      </c>
    </row>
    <row r="7">
      <c r="A7" s="16" t="n">
        <v>46209</v>
      </c>
      <c r="B7" s="12" t="inlineStr">
        <is>
          <t>1-bed flat (example)</t>
        </is>
      </c>
      <c r="C7" s="12" t="inlineStr">
        <is>
          <t>Rent received</t>
        </is>
      </c>
      <c r="D7" s="13" t="n">
        <v>760</v>
      </c>
      <c r="E7" s="12" t="inlineStr">
        <is>
          <t>Sample row: delete it</t>
        </is>
      </c>
      <c r="F7" s="17">
        <f>IF(C7="","",IFERROR(VLOOKUP(C7,'Lists'!$A:$B,2,FALSE),"Expense"))</f>
        <v/>
      </c>
    </row>
    <row r="8">
      <c r="A8" s="16" t="n">
        <v>46218</v>
      </c>
      <c r="B8" s="12" t="inlineStr">
        <is>
          <t>Studio (example)</t>
        </is>
      </c>
      <c r="C8" s="12" t="inlineStr">
        <is>
          <t>Service charges</t>
        </is>
      </c>
      <c r="D8" s="13" t="n">
        <v>210</v>
      </c>
      <c r="E8" s="12" t="inlineStr">
        <is>
          <t>Sample row: delete it</t>
        </is>
      </c>
      <c r="F8" s="17">
        <f>IF(C8="","",IFERROR(VLOOKUP(C8,'Lists'!$A:$B,2,FALSE),"Expense"))</f>
        <v/>
      </c>
    </row>
    <row r="9">
      <c r="A9" s="16" t="n">
        <v>46239</v>
      </c>
      <c r="B9" s="12" t="inlineStr">
        <is>
          <t>Studio (example)</t>
        </is>
      </c>
      <c r="C9" s="12" t="inlineStr">
        <is>
          <t>Rent received</t>
        </is>
      </c>
      <c r="D9" s="13" t="n">
        <v>620</v>
      </c>
      <c r="E9" s="12" t="inlineStr">
        <is>
          <t>Sample row: delete it</t>
        </is>
      </c>
      <c r="F9" s="17">
        <f>IF(C9="","",IFERROR(VLOOKUP(C9,'Lists'!$A:$B,2,FALSE),"Expense"))</f>
        <v/>
      </c>
    </row>
    <row r="10">
      <c r="A10" s="16" t="n">
        <v>46240</v>
      </c>
      <c r="B10" s="12" t="inlineStr">
        <is>
          <t>1-bed flat (example)</t>
        </is>
      </c>
      <c r="C10" s="12" t="inlineStr">
        <is>
          <t>Rent received</t>
        </is>
      </c>
      <c r="D10" s="13" t="n">
        <v>760</v>
      </c>
      <c r="E10" s="12" t="inlineStr">
        <is>
          <t>Sample row: delete it</t>
        </is>
      </c>
      <c r="F10" s="17">
        <f>IF(C10="","",IFERROR(VLOOKUP(C10,'Lists'!$A:$B,2,FALSE),"Expense"))</f>
        <v/>
      </c>
    </row>
    <row r="11">
      <c r="A11" s="16" t="n">
        <v>46254</v>
      </c>
      <c r="B11" s="12" t="inlineStr">
        <is>
          <t>Studio (example)</t>
        </is>
      </c>
      <c r="C11" s="12" t="inlineStr">
        <is>
          <t>Works and maintenance</t>
        </is>
      </c>
      <c r="D11" s="13" t="n">
        <v>450</v>
      </c>
      <c r="E11" s="12" t="inlineStr">
        <is>
          <t>Sample row: delete it</t>
        </is>
      </c>
      <c r="F11" s="17">
        <f>IF(C11="","",IFERROR(VLOOKUP(C11,'Lists'!$A:$B,2,FALSE),"Expense"))</f>
        <v/>
      </c>
    </row>
    <row r="12">
      <c r="A12" s="16" t="n">
        <v>46271</v>
      </c>
      <c r="B12" s="12" t="inlineStr">
        <is>
          <t>1-bed flat (example)</t>
        </is>
      </c>
      <c r="C12" s="12" t="inlineStr">
        <is>
          <t>Rent received</t>
        </is>
      </c>
      <c r="D12" s="13" t="n">
        <v>760</v>
      </c>
      <c r="E12" s="12" t="inlineStr">
        <is>
          <t>Sample row: delete it</t>
        </is>
      </c>
      <c r="F12" s="17">
        <f>IF(C12="","",IFERROR(VLOOKUP(C12,'Lists'!$A:$B,2,FALSE),"Expense"))</f>
        <v/>
      </c>
    </row>
    <row r="13">
      <c r="A13" s="16" t="n">
        <v>46277</v>
      </c>
      <c r="B13" s="12" t="inlineStr">
        <is>
          <t>1-bed flat (example)</t>
        </is>
      </c>
      <c r="C13" s="12" t="inlineStr">
        <is>
          <t>Insurance</t>
        </is>
      </c>
      <c r="D13" s="13" t="n">
        <v>160</v>
      </c>
      <c r="E13" s="12" t="inlineStr">
        <is>
          <t>Sample row: delete it</t>
        </is>
      </c>
      <c r="F13" s="17">
        <f>IF(C13="","",IFERROR(VLOOKUP(C13,'Lists'!$A:$B,2,FALSE),"Expense"))</f>
        <v/>
      </c>
    </row>
    <row r="14">
      <c r="A14" s="16" t="n">
        <v>46298</v>
      </c>
      <c r="B14" s="12" t="inlineStr">
        <is>
          <t>Studio (example)</t>
        </is>
      </c>
      <c r="C14" s="12" t="inlineStr">
        <is>
          <t>Rent received</t>
        </is>
      </c>
      <c r="D14" s="13" t="n">
        <v>620</v>
      </c>
      <c r="E14" s="12" t="inlineStr">
        <is>
          <t>Sample row: delete it</t>
        </is>
      </c>
      <c r="F14" s="17">
        <f>IF(C14="","",IFERROR(VLOOKUP(C14,'Lists'!$A:$B,2,FALSE),"Expense"))</f>
        <v/>
      </c>
    </row>
    <row r="15">
      <c r="A15" s="16" t="n">
        <v>46301</v>
      </c>
      <c r="B15" s="12" t="inlineStr">
        <is>
          <t>1-bed flat (example)</t>
        </is>
      </c>
      <c r="C15" s="12" t="inlineStr">
        <is>
          <t>Rent received</t>
        </is>
      </c>
      <c r="D15" s="13" t="n">
        <v>760</v>
      </c>
      <c r="E15" s="12" t="inlineStr">
        <is>
          <t>Sample row: delete it</t>
        </is>
      </c>
      <c r="F15" s="17">
        <f>IF(C15="","",IFERROR(VLOOKUP(C15,'Lists'!$A:$B,2,FALSE),"Expense"))</f>
        <v/>
      </c>
    </row>
    <row r="16">
      <c r="A16" s="16" t="n">
        <v>46310</v>
      </c>
      <c r="B16" s="12" t="inlineStr">
        <is>
          <t>Studio (example)</t>
        </is>
      </c>
      <c r="C16" s="12" t="inlineStr">
        <is>
          <t>Service charges</t>
        </is>
      </c>
      <c r="D16" s="13" t="n">
        <v>210</v>
      </c>
      <c r="E16" s="12" t="inlineStr">
        <is>
          <t>Sample row: delete it</t>
        </is>
      </c>
      <c r="F16" s="17">
        <f>IF(C16="","",IFERROR(VLOOKUP(C16,'Lists'!$A:$B,2,FALSE),"Expense"))</f>
        <v/>
      </c>
    </row>
    <row r="17">
      <c r="A17" s="16" t="n">
        <v>46310</v>
      </c>
      <c r="B17" s="12" t="inlineStr">
        <is>
          <t>Studio (example)</t>
        </is>
      </c>
      <c r="C17" s="12" t="inlineStr">
        <is>
          <t>Property tax (taxe foncière)</t>
        </is>
      </c>
      <c r="D17" s="13" t="n">
        <v>780</v>
      </c>
      <c r="E17" s="12" t="inlineStr">
        <is>
          <t>Sample row: delete it</t>
        </is>
      </c>
      <c r="F17" s="17">
        <f>IF(C17="","",IFERROR(VLOOKUP(C17,'Lists'!$A:$B,2,FALSE),"Expense"))</f>
        <v/>
      </c>
    </row>
    <row r="18">
      <c r="A18" s="16" t="n">
        <v>46310</v>
      </c>
      <c r="B18" s="12" t="inlineStr">
        <is>
          <t>1-bed flat (example)</t>
        </is>
      </c>
      <c r="C18" s="12" t="inlineStr">
        <is>
          <t>Property tax (taxe foncière)</t>
        </is>
      </c>
      <c r="D18" s="13" t="n">
        <v>950</v>
      </c>
      <c r="E18" s="12" t="inlineStr">
        <is>
          <t>Sample row: delete it</t>
        </is>
      </c>
      <c r="F18" s="17">
        <f>IF(C18="","",IFERROR(VLOOKUP(C18,'Lists'!$A:$B,2,FALSE),"Expense"))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IF(C19="","",IFERROR(VLOOKUP(C19,'Lists'!$A:$B,2,FALSE),"Expense"))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IF(C20="","",IFERROR(VLOOKUP(C20,'Lists'!$A:$B,2,FALSE),"Expense"))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IF(C21="","",IFERROR(VLOOKUP(C21,'Lists'!$A:$B,2,FALSE),"Expense"))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IF(C22="","",IFERROR(VLOOKUP(C22,'Lists'!$A:$B,2,FALSE),"Expense"))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IF(C23="","",IFERROR(VLOOKUP(C23,'Lists'!$A:$B,2,FALSE),"Expense"))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IF(C24="","",IFERROR(VLOOKUP(C24,'Lists'!$A:$B,2,FALSE),"Expense"))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IF(C25="","",IFERROR(VLOOKUP(C25,'Lists'!$A:$B,2,FALSE),"Expense"))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IF(C26="","",IFERROR(VLOOKUP(C26,'Lists'!$A:$B,2,FALSE),"Expense"))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IF(C27="","",IFERROR(VLOOKUP(C27,'Lists'!$A:$B,2,FALSE),"Expense"))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IF(C28="","",IFERROR(VLOOKUP(C28,'Lists'!$A:$B,2,FALSE),"Expense"))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IF(C29="","",IFERROR(VLOOKUP(C29,'Lists'!$A:$B,2,FALSE),"Expense"))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IF(C30="","",IFERROR(VLOOKUP(C30,'Lists'!$A:$B,2,FALSE),"Expense"))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IF(C31="","",IFERROR(VLOOKUP(C31,'Lists'!$A:$B,2,FALSE),"Expense"))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IF(C32="","",IFERROR(VLOOKUP(C32,'Lists'!$A:$B,2,FALSE),"Expense"))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IF(C33="","",IFERROR(VLOOKUP(C33,'Lists'!$A:$B,2,FALSE),"Expense"))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IF(C34="","",IFERROR(VLOOKUP(C34,'Lists'!$A:$B,2,FALSE),"Expense"))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IF(C35="","",IFERROR(VLOOKUP(C35,'Lists'!$A:$B,2,FALSE),"Expense"))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IF(C36="","",IFERROR(VLOOKUP(C36,'Lists'!$A:$B,2,FALSE),"Expense"))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IF(C37="","",IFERROR(VLOOKUP(C37,'Lists'!$A:$B,2,FALSE),"Expense"))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IF(C38="","",IFERROR(VLOOKUP(C38,'Lists'!$A:$B,2,FALSE),"Expense"))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IF(C39="","",IFERROR(VLOOKUP(C39,'Lists'!$A:$B,2,FALSE),"Expense"))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IF(C40="","",IFERROR(VLOOKUP(C40,'Lists'!$A:$B,2,FALSE),"Expense"))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IF(C41="","",IFERROR(VLOOKUP(C41,'Lists'!$A:$B,2,FALSE),"Expense"))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IF(C42="","",IFERROR(VLOOKUP(C42,'Lists'!$A:$B,2,FALSE),"Expense"))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IF(C43="","",IFERROR(VLOOKUP(C43,'Lists'!$A:$B,2,FALSE),"Expense"))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IF(C44="","",IFERROR(VLOOKUP(C44,'Lists'!$A:$B,2,FALSE),"Expense"))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IF(C45="","",IFERROR(VLOOKUP(C45,'Lists'!$A:$B,2,FALSE),"Expense"))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IF(C46="","",IFERROR(VLOOKUP(C46,'Lists'!$A:$B,2,FALSE),"Expense"))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IF(C47="","",IFERROR(VLOOKUP(C47,'Lists'!$A:$B,2,FALSE),"Expense"))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IF(C48="","",IFERROR(VLOOKUP(C48,'Lists'!$A:$B,2,FALSE),"Expense"))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IF(C49="","",IFERROR(VLOOKUP(C49,'Lists'!$A:$B,2,FALSE),"Expense"))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IF(C50="","",IFERROR(VLOOKUP(C50,'Lists'!$A:$B,2,FALSE),"Expense"))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IF(C51="","",IFERROR(VLOOKUP(C51,'Lists'!$A:$B,2,FALSE),"Expense"))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IF(C52="","",IFERROR(VLOOKUP(C52,'Lists'!$A:$B,2,FALSE),"Expense"))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IF(C53="","",IFERROR(VLOOKUP(C53,'Lists'!$A:$B,2,FALSE),"Expense"))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IF(C54="","",IFERROR(VLOOKUP(C54,'Lists'!$A:$B,2,FALSE),"Expense"))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IF(C55="","",IFERROR(VLOOKUP(C55,'Lists'!$A:$B,2,FALSE),"Expense"))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IF(C56="","",IFERROR(VLOOKUP(C56,'Lists'!$A:$B,2,FALSE),"Expense"))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IF(C57="","",IFERROR(VLOOKUP(C57,'Lists'!$A:$B,2,FALSE),"Expense"))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IF(C58="","",IFERROR(VLOOKUP(C58,'Lists'!$A:$B,2,FALSE),"Expense"))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IF(C59="","",IFERROR(VLOOKUP(C59,'Lists'!$A:$B,2,FALSE),"Expense"))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IF(C60="","",IFERROR(VLOOKUP(C60,'Lists'!$A:$B,2,FALSE),"Expense"))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IF(C61="","",IFERROR(VLOOKUP(C61,'Lists'!$A:$B,2,FALSE),"Expense"))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IF(C62="","",IFERROR(VLOOKUP(C62,'Lists'!$A:$B,2,FALSE),"Expense"))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IF(C63="","",IFERROR(VLOOKUP(C63,'Lists'!$A:$B,2,FALSE),"Expense"))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IF(C64="","",IFERROR(VLOOKUP(C64,'Lists'!$A:$B,2,FALSE),"Expense"))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IF(C65="","",IFERROR(VLOOKUP(C65,'Lists'!$A:$B,2,FALSE),"Expense"))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IF(C66="","",IFERROR(VLOOKUP(C66,'Lists'!$A:$B,2,FALSE),"Expense"))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IF(C67="","",IFERROR(VLOOKUP(C67,'Lists'!$A:$B,2,FALSE),"Expense"))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IF(C68="","",IFERROR(VLOOKUP(C68,'Lists'!$A:$B,2,FALSE),"Expense"))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IF(C69="","",IFERROR(VLOOKUP(C69,'Lists'!$A:$B,2,FALSE),"Expense"))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IF(C70="","",IFERROR(VLOOKUP(C70,'Lists'!$A:$B,2,FALSE),"Expense"))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IF(C71="","",IFERROR(VLOOKUP(C71,'Lists'!$A:$B,2,FALSE),"Expense"))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IF(C72="","",IFERROR(VLOOKUP(C72,'Lists'!$A:$B,2,FALSE),"Expense"))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IF(C73="","",IFERROR(VLOOKUP(C73,'Lists'!$A:$B,2,FALSE),"Expense"))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IF(C74="","",IFERROR(VLOOKUP(C74,'Lists'!$A:$B,2,FALSE),"Expense"))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IF(C75="","",IFERROR(VLOOKUP(C75,'Lists'!$A:$B,2,FALSE),"Expense"))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IF(C76="","",IFERROR(VLOOKUP(C76,'Lists'!$A:$B,2,FALSE),"Expense"))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IF(C77="","",IFERROR(VLOOKUP(C77,'Lists'!$A:$B,2,FALSE),"Expense"))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IF(C78="","",IFERROR(VLOOKUP(C78,'Lists'!$A:$B,2,FALSE),"Expense"))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IF(C79="","",IFERROR(VLOOKUP(C79,'Lists'!$A:$B,2,FALSE),"Expense"))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IF(C80="","",IFERROR(VLOOKUP(C80,'Lists'!$A:$B,2,FALSE),"Expense"))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IF(C81="","",IFERROR(VLOOKUP(C81,'Lists'!$A:$B,2,FALSE),"Expense"))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IF(C82="","",IFERROR(VLOOKUP(C82,'Lists'!$A:$B,2,FALSE),"Expense"))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IF(C83="","",IFERROR(VLOOKUP(C83,'Lists'!$A:$B,2,FALSE),"Expense"))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IF(C84="","",IFERROR(VLOOKUP(C84,'Lists'!$A:$B,2,FALSE),"Expense"))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IF(C85="","",IFERROR(VLOOKUP(C85,'Lists'!$A:$B,2,FALSE),"Expense"))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IF(C86="","",IFERROR(VLOOKUP(C86,'Lists'!$A:$B,2,FALSE),"Expense"))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IF(C87="","",IFERROR(VLOOKUP(C87,'Lists'!$A:$B,2,FALSE),"Expense"))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IF(C88="","",IFERROR(VLOOKUP(C88,'Lists'!$A:$B,2,FALSE),"Expense"))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IF(C89="","",IFERROR(VLOOKUP(C89,'Lists'!$A:$B,2,FALSE),"Expense"))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IF(C90="","",IFERROR(VLOOKUP(C90,'Lists'!$A:$B,2,FALSE),"Expense"))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IF(C91="","",IFERROR(VLOOKUP(C91,'Lists'!$A:$B,2,FALSE),"Expense"))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IF(C92="","",IFERROR(VLOOKUP(C92,'Lists'!$A:$B,2,FALSE),"Expense"))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IF(C93="","",IFERROR(VLOOKUP(C93,'Lists'!$A:$B,2,FALSE),"Expense"))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IF(C94="","",IFERROR(VLOOKUP(C94,'Lists'!$A:$B,2,FALSE),"Expense"))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IF(C95="","",IFERROR(VLOOKUP(C95,'Lists'!$A:$B,2,FALSE),"Expense"))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IF(C96="","",IFERROR(VLOOKUP(C96,'Lists'!$A:$B,2,FALSE),"Expense"))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IF(C97="","",IFERROR(VLOOKUP(C97,'Lists'!$A:$B,2,FALSE),"Expense"))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IF(C98="","",IFERROR(VLOOKUP(C98,'Lists'!$A:$B,2,FALSE),"Expense"))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IF(C99="","",IFERROR(VLOOKUP(C99,'Lists'!$A:$B,2,FALSE),"Expense"))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IF(C100="","",IFERROR(VLOOKUP(C100,'Lists'!$A:$B,2,FALSE),"Expense"))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IF(C101="","",IFERROR(VLOOKUP(C101,'Lists'!$A:$B,2,FALSE),"Expense"))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IF(C102="","",IFERROR(VLOOKUP(C102,'Lists'!$A:$B,2,FALSE),"Expense"))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IF(C103="","",IFERROR(VLOOKUP(C103,'Lists'!$A:$B,2,FALSE),"Expense"))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IF(C104="","",IFERROR(VLOOKUP(C104,'Lists'!$A:$B,2,FALSE),"Expense"))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IF(C105="","",IFERROR(VLOOKUP(C105,'Lists'!$A:$B,2,FALSE),"Expense"))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IF(C106="","",IFERROR(VLOOKUP(C106,'Lists'!$A:$B,2,FALSE),"Expense"))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IF(C107="","",IFERROR(VLOOKUP(C107,'Lists'!$A:$B,2,FALSE),"Expense"))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IF(C108="","",IFERROR(VLOOKUP(C108,'Lists'!$A:$B,2,FALSE),"Expense"))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IF(C109="","",IFERROR(VLOOKUP(C109,'Lists'!$A:$B,2,FALSE),"Expense"))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IF(C110="","",IFERROR(VLOOKUP(C110,'Lists'!$A:$B,2,FALSE),"Expense"))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IF(C111="","",IFERROR(VLOOKUP(C111,'Lists'!$A:$B,2,FALSE),"Expense"))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IF(C112="","",IFERROR(VLOOKUP(C112,'Lists'!$A:$B,2,FALSE),"Expense"))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IF(C113="","",IFERROR(VLOOKUP(C113,'Lists'!$A:$B,2,FALSE),"Expense"))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IF(C114="","",IFERROR(VLOOKUP(C114,'Lists'!$A:$B,2,FALSE),"Expense"))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IF(C115="","",IFERROR(VLOOKUP(C115,'Lists'!$A:$B,2,FALSE),"Expense"))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IF(C116="","",IFERROR(VLOOKUP(C116,'Lists'!$A:$B,2,FALSE),"Expense"))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IF(C117="","",IFERROR(VLOOKUP(C117,'Lists'!$A:$B,2,FALSE),"Expense"))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IF(C118="","",IFERROR(VLOOKUP(C118,'Lists'!$A:$B,2,FALSE),"Expense"))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IF(C119="","",IFERROR(VLOOKUP(C119,'Lists'!$A:$B,2,FALSE),"Expense"))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IF(C120="","",IFERROR(VLOOKUP(C120,'Lists'!$A:$B,2,FALSE),"Expense"))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IF(C121="","",IFERROR(VLOOKUP(C121,'Lists'!$A:$B,2,FALSE),"Expense"))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IF(C122="","",IFERROR(VLOOKUP(C122,'Lists'!$A:$B,2,FALSE),"Expense"))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IF(C123="","",IFERROR(VLOOKUP(C123,'Lists'!$A:$B,2,FALSE),"Expense"))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IF(C124="","",IFERROR(VLOOKUP(C124,'Lists'!$A:$B,2,FALSE),"Expense"))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IF(C125="","",IFERROR(VLOOKUP(C125,'Lists'!$A:$B,2,FALSE),"Expense"))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IF(C126="","",IFERROR(VLOOKUP(C126,'Lists'!$A:$B,2,FALSE),"Expense"))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IF(C127="","",IFERROR(VLOOKUP(C127,'Lists'!$A:$B,2,FALSE),"Expense"))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IF(C128="","",IFERROR(VLOOKUP(C128,'Lists'!$A:$B,2,FALSE),"Expense"))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IF(C129="","",IFERROR(VLOOKUP(C129,'Lists'!$A:$B,2,FALSE),"Expense"))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IF(C130="","",IFERROR(VLOOKUP(C130,'Lists'!$A:$B,2,FALSE),"Expense"))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IF(C131="","",IFERROR(VLOOKUP(C131,'Lists'!$A:$B,2,FALSE),"Expense"))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IF(C132="","",IFERROR(VLOOKUP(C132,'Lists'!$A:$B,2,FALSE),"Expense"))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IF(C133="","",IFERROR(VLOOKUP(C133,'Lists'!$A:$B,2,FALSE),"Expense"))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IF(C134="","",IFERROR(VLOOKUP(C134,'Lists'!$A:$B,2,FALSE),"Expense"))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IF(C135="","",IFERROR(VLOOKUP(C135,'Lists'!$A:$B,2,FALSE),"Expense"))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IF(C136="","",IFERROR(VLOOKUP(C136,'Lists'!$A:$B,2,FALSE),"Expense"))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IF(C137="","",IFERROR(VLOOKUP(C137,'Lists'!$A:$B,2,FALSE),"Expense"))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IF(C138="","",IFERROR(VLOOKUP(C138,'Lists'!$A:$B,2,FALSE),"Expense"))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IF(C139="","",IFERROR(VLOOKUP(C139,'Lists'!$A:$B,2,FALSE),"Expense"))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IF(C140="","",IFERROR(VLOOKUP(C140,'Lists'!$A:$B,2,FALSE),"Expense"))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IF(C141="","",IFERROR(VLOOKUP(C141,'Lists'!$A:$B,2,FALSE),"Expense"))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IF(C142="","",IFERROR(VLOOKUP(C142,'Lists'!$A:$B,2,FALSE),"Expense"))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IF(C143="","",IFERROR(VLOOKUP(C143,'Lists'!$A:$B,2,FALSE),"Expense"))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IF(C144="","",IFERROR(VLOOKUP(C144,'Lists'!$A:$B,2,FALSE),"Expense"))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IF(C145="","",IFERROR(VLOOKUP(C145,'Lists'!$A:$B,2,FALSE),"Expense"))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IF(C146="","",IFERROR(VLOOKUP(C146,'Lists'!$A:$B,2,FALSE),"Expense"))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IF(C147="","",IFERROR(VLOOKUP(C147,'Lists'!$A:$B,2,FALSE),"Expense"))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IF(C148="","",IFERROR(VLOOKUP(C148,'Lists'!$A:$B,2,FALSE),"Expense"))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IF(C149="","",IFERROR(VLOOKUP(C149,'Lists'!$A:$B,2,FALSE),"Expense"))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IF(C150="","",IFERROR(VLOOKUP(C150,'Lists'!$A:$B,2,FALSE),"Expense"))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IF(C151="","",IFERROR(VLOOKUP(C151,'Lists'!$A:$B,2,FALSE),"Expense"))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IF(C152="","",IFERROR(VLOOKUP(C152,'Lists'!$A:$B,2,FALSE),"Expense"))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IF(C153="","",IFERROR(VLOOKUP(C153,'Lists'!$A:$B,2,FALSE),"Expense"))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IF(C154="","",IFERROR(VLOOKUP(C154,'Lists'!$A:$B,2,FALSE),"Expense"))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IF(C155="","",IFERROR(VLOOKUP(C155,'Lists'!$A:$B,2,FALSE),"Expense"))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IF(C156="","",IFERROR(VLOOKUP(C156,'Lists'!$A:$B,2,FALSE),"Expense"))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IF(C157="","",IFERROR(VLOOKUP(C157,'Lists'!$A:$B,2,FALSE),"Expense"))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IF(C158="","",IFERROR(VLOOKUP(C158,'Lists'!$A:$B,2,FALSE),"Expense"))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IF(C159="","",IFERROR(VLOOKUP(C159,'Lists'!$A:$B,2,FALSE),"Expense"))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IF(C160="","",IFERROR(VLOOKUP(C160,'Lists'!$A:$B,2,FALSE),"Expense"))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IF(C161="","",IFERROR(VLOOKUP(C161,'Lists'!$A:$B,2,FALSE),"Expense"))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IF(C162="","",IFERROR(VLOOKUP(C162,'Lists'!$A:$B,2,FALSE),"Expense"))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IF(C163="","",IFERROR(VLOOKUP(C163,'Lists'!$A:$B,2,FALSE),"Expense"))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IF(C164="","",IFERROR(VLOOKUP(C164,'Lists'!$A:$B,2,FALSE),"Expense"))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IF(C165="","",IFERROR(VLOOKUP(C165,'Lists'!$A:$B,2,FALSE),"Expense"))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IF(C166="","",IFERROR(VLOOKUP(C166,'Lists'!$A:$B,2,FALSE),"Expense"))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IF(C167="","",IFERROR(VLOOKUP(C167,'Lists'!$A:$B,2,FALSE),"Expense"))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IF(C168="","",IFERROR(VLOOKUP(C168,'Lists'!$A:$B,2,FALSE),"Expense"))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IF(C169="","",IFERROR(VLOOKUP(C169,'Lists'!$A:$B,2,FALSE),"Expense"))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IF(C170="","",IFERROR(VLOOKUP(C170,'Lists'!$A:$B,2,FALSE),"Expense"))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IF(C171="","",IFERROR(VLOOKUP(C171,'Lists'!$A:$B,2,FALSE),"Expense"))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IF(C172="","",IFERROR(VLOOKUP(C172,'Lists'!$A:$B,2,FALSE),"Expense"))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IF(C173="","",IFERROR(VLOOKUP(C173,'Lists'!$A:$B,2,FALSE),"Expense"))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IF(C174="","",IFERROR(VLOOKUP(C174,'Lists'!$A:$B,2,FALSE),"Expense"))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IF(C175="","",IFERROR(VLOOKUP(C175,'Lists'!$A:$B,2,FALSE),"Expense"))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IF(C176="","",IFERROR(VLOOKUP(C176,'Lists'!$A:$B,2,FALSE),"Expense"))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IF(C177="","",IFERROR(VLOOKUP(C177,'Lists'!$A:$B,2,FALSE),"Expense"))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IF(C178="","",IFERROR(VLOOKUP(C178,'Lists'!$A:$B,2,FALSE),"Expense"))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IF(C179="","",IFERROR(VLOOKUP(C179,'Lists'!$A:$B,2,FALSE),"Expense"))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IF(C180="","",IFERROR(VLOOKUP(C180,'Lists'!$A:$B,2,FALSE),"Expense"))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IF(C181="","",IFERROR(VLOOKUP(C181,'Lists'!$A:$B,2,FALSE),"Expense"))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IF(C182="","",IFERROR(VLOOKUP(C182,'Lists'!$A:$B,2,FALSE),"Expense"))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IF(C183="","",IFERROR(VLOOKUP(C183,'Lists'!$A:$B,2,FALSE),"Expense"))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IF(C184="","",IFERROR(VLOOKUP(C184,'Lists'!$A:$B,2,FALSE),"Expense"))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IF(C185="","",IFERROR(VLOOKUP(C185,'Lists'!$A:$B,2,FALSE),"Expense"))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IF(C186="","",IFERROR(VLOOKUP(C186,'Lists'!$A:$B,2,FALSE),"Expense"))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IF(C187="","",IFERROR(VLOOKUP(C187,'Lists'!$A:$B,2,FALSE),"Expense"))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IF(C188="","",IFERROR(VLOOKUP(C188,'Lists'!$A:$B,2,FALSE),"Expense"))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IF(C189="","",IFERROR(VLOOKUP(C189,'Lists'!$A:$B,2,FALSE),"Expense"))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IF(C190="","",IFERROR(VLOOKUP(C190,'Lists'!$A:$B,2,FALSE),"Expense"))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IF(C191="","",IFERROR(VLOOKUP(C191,'Lists'!$A:$B,2,FALSE),"Expense"))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IF(C192="","",IFERROR(VLOOKUP(C192,'Lists'!$A:$B,2,FALSE),"Expense"))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IF(C193="","",IFERROR(VLOOKUP(C193,'Lists'!$A:$B,2,FALSE),"Expense"))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IF(C194="","",IFERROR(VLOOKUP(C194,'Lists'!$A:$B,2,FALSE),"Expense"))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IF(C195="","",IFERROR(VLOOKUP(C195,'Lists'!$A:$B,2,FALSE),"Expense"))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IF(C196="","",IFERROR(VLOOKUP(C196,'Lists'!$A:$B,2,FALSE),"Expense"))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IF(C197="","",IFERROR(VLOOKUP(C197,'Lists'!$A:$B,2,FALSE),"Expense"))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IF(C198="","",IFERROR(VLOOKUP(C198,'Lists'!$A:$B,2,FALSE),"Expense"))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IF(C199="","",IFERROR(VLOOKUP(C199,'Lists'!$A:$B,2,FALSE),"Expense"))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IF(C200="","",IFERROR(VLOOKUP(C200,'Lists'!$A:$B,2,FALSE),"Expense"))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IF(C201="","",IFERROR(VLOOKUP(C201,'Lists'!$A:$B,2,FALSE),"Expense"))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IF(C202="","",IFERROR(VLOOKUP(C202,'Lists'!$A:$B,2,FALSE),"Expense"))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IF(C203="","",IFERROR(VLOOKUP(C203,'Lists'!$A:$B,2,FALSE),"Expense"))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IF(C204="","",IFERROR(VLOOKUP(C204,'Lists'!$A:$B,2,FALSE),"Expense"))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IF(C205="","",IFERROR(VLOOKUP(C205,'Lists'!$A:$B,2,FALSE),"Expense"))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IF(C206="","",IFERROR(VLOOKUP(C206,'Lists'!$A:$B,2,FALSE),"Expense"))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IF(C207="","",IFERROR(VLOOKUP(C207,'Lists'!$A:$B,2,FALSE),"Expense"))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IF(C208="","",IFERROR(VLOOKUP(C208,'Lists'!$A:$B,2,FALSE),"Expense"))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IF(C209="","",IFERROR(VLOOKUP(C209,'Lists'!$A:$B,2,FALSE),"Expense"))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IF(C210="","",IFERROR(VLOOKUP(C210,'Lists'!$A:$B,2,FALSE),"Expense"))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IF(C211="","",IFERROR(VLOOKUP(C211,'Lists'!$A:$B,2,FALSE),"Expense"))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IF(C212="","",IFERROR(VLOOKUP(C212,'Lists'!$A:$B,2,FALSE),"Expense"))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IF(C213="","",IFERROR(VLOOKUP(C213,'Lists'!$A:$B,2,FALSE),"Expense"))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IF(C214="","",IFERROR(VLOOKUP(C214,'Lists'!$A:$B,2,FALSE),"Expense"))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IF(C215="","",IFERROR(VLOOKUP(C215,'Lists'!$A:$B,2,FALSE),"Expense"))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IF(C216="","",IFERROR(VLOOKUP(C216,'Lists'!$A:$B,2,FALSE),"Expense"))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IF(C217="","",IFERROR(VLOOKUP(C217,'Lists'!$A:$B,2,FALSE),"Expense"))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IF(C218="","",IFERROR(VLOOKUP(C218,'Lists'!$A:$B,2,FALSE),"Expense"))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IF(C219="","",IFERROR(VLOOKUP(C219,'Lists'!$A:$B,2,FALSE),"Expense"))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IF(C220="","",IFERROR(VLOOKUP(C220,'Lists'!$A:$B,2,FALSE),"Expense"))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IF(C221="","",IFERROR(VLOOKUP(C221,'Lists'!$A:$B,2,FALSE),"Expense"))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IF(C222="","",IFERROR(VLOOKUP(C222,'Lists'!$A:$B,2,FALSE),"Expense"))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IF(C223="","",IFERROR(VLOOKUP(C223,'Lists'!$A:$B,2,FALSE),"Expense"))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IF(C224="","",IFERROR(VLOOKUP(C224,'Lists'!$A:$B,2,FALSE),"Expense"))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IF(C225="","",IFERROR(VLOOKUP(C225,'Lists'!$A:$B,2,FALSE),"Expense"))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IF(C226="","",IFERROR(VLOOKUP(C226,'Lists'!$A:$B,2,FALSE),"Expense"))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IF(C227="","",IFERROR(VLOOKUP(C227,'Lists'!$A:$B,2,FALSE),"Expense"))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IF(C228="","",IFERROR(VLOOKUP(C228,'Lists'!$A:$B,2,FALSE),"Expense"))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IF(C229="","",IFERROR(VLOOKUP(C229,'Lists'!$A:$B,2,FALSE),"Expense"))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IF(C230="","",IFERROR(VLOOKUP(C230,'Lists'!$A:$B,2,FALSE),"Expense"))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IF(C231="","",IFERROR(VLOOKUP(C231,'Lists'!$A:$B,2,FALSE),"Expense"))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IF(C232="","",IFERROR(VLOOKUP(C232,'Lists'!$A:$B,2,FALSE),"Expense"))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IF(C233="","",IFERROR(VLOOKUP(C233,'Lists'!$A:$B,2,FALSE),"Expense"))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IF(C234="","",IFERROR(VLOOKUP(C234,'Lists'!$A:$B,2,FALSE),"Expense"))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IF(C235="","",IFERROR(VLOOKUP(C235,'Lists'!$A:$B,2,FALSE),"Expense"))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IF(C236="","",IFERROR(VLOOKUP(C236,'Lists'!$A:$B,2,FALSE),"Expense"))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IF(C237="","",IFERROR(VLOOKUP(C237,'Lists'!$A:$B,2,FALSE),"Expense"))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IF(C238="","",IFERROR(VLOOKUP(C238,'Lists'!$A:$B,2,FALSE),"Expense"))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IF(C239="","",IFERROR(VLOOKUP(C239,'Lists'!$A:$B,2,FALSE),"Expense"))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IF(C240="","",IFERROR(VLOOKUP(C240,'Lists'!$A:$B,2,FALSE),"Expense"))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IF(C241="","",IFERROR(VLOOKUP(C241,'Lists'!$A:$B,2,FALSE),"Expense"))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IF(C242="","",IFERROR(VLOOKUP(C242,'Lists'!$A:$B,2,FALSE),"Expense"))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IF(C243="","",IFERROR(VLOOKUP(C243,'Lists'!$A:$B,2,FALSE),"Expense"))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IF(C244="","",IFERROR(VLOOKUP(C244,'Lists'!$A:$B,2,FALSE),"Expense"))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IF(C245="","",IFERROR(VLOOKUP(C245,'Lists'!$A:$B,2,FALSE),"Expense"))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IF(C246="","",IFERROR(VLOOKUP(C246,'Lists'!$A:$B,2,FALSE),"Expense"))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IF(C247="","",IFERROR(VLOOKUP(C247,'Lists'!$A:$B,2,FALSE),"Expense"))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IF(C248="","",IFERROR(VLOOKUP(C248,'Lists'!$A:$B,2,FALSE),"Expense"))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IF(C249="","",IFERROR(VLOOKUP(C249,'Lists'!$A:$B,2,FALSE),"Expense"))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IF(C250="","",IFERROR(VLOOKUP(C250,'Lists'!$A:$B,2,FALSE),"Expense"))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IF(C251="","",IFERROR(VLOOKUP(C251,'Lists'!$A:$B,2,FALSE),"Expense"))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IF(C252="","",IFERROR(VLOOKUP(C252,'Lists'!$A:$B,2,FALSE),"Expense"))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IF(C253="","",IFERROR(VLOOKUP(C253,'Lists'!$A:$B,2,FALSE),"Expense"))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IF(C254="","",IFERROR(VLOOKUP(C254,'Lists'!$A:$B,2,FALSE),"Expense"))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IF(C255="","",IFERROR(VLOOKUP(C255,'Lists'!$A:$B,2,FALSE),"Expense"))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IF(C256="","",IFERROR(VLOOKUP(C256,'Lists'!$A:$B,2,FALSE),"Expense"))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IF(C257="","",IFERROR(VLOOKUP(C257,'Lists'!$A:$B,2,FALSE),"Expense"))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IF(C258="","",IFERROR(VLOOKUP(C258,'Lists'!$A:$B,2,FALSE),"Expense"))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IF(C259="","",IFERROR(VLOOKUP(C259,'Lists'!$A:$B,2,FALSE),"Expense"))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IF(C260="","",IFERROR(VLOOKUP(C260,'Lists'!$A:$B,2,FALSE),"Expense"))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IF(C261="","",IFERROR(VLOOKUP(C261,'Lists'!$A:$B,2,FALSE),"Expense"))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IF(C262="","",IFERROR(VLOOKUP(C262,'Lists'!$A:$B,2,FALSE),"Expense"))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IF(C263="","",IFERROR(VLOOKUP(C263,'Lists'!$A:$B,2,FALSE),"Expense"))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IF(C264="","",IFERROR(VLOOKUP(C264,'Lists'!$A:$B,2,FALSE),"Expense"))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IF(C265="","",IFERROR(VLOOKUP(C265,'Lists'!$A:$B,2,FALSE),"Expense"))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IF(C266="","",IFERROR(VLOOKUP(C266,'Lists'!$A:$B,2,FALSE),"Expense"))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IF(C267="","",IFERROR(VLOOKUP(C267,'Lists'!$A:$B,2,FALSE),"Expense"))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IF(C268="","",IFERROR(VLOOKUP(C268,'Lists'!$A:$B,2,FALSE),"Expense"))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IF(C269="","",IFERROR(VLOOKUP(C269,'Lists'!$A:$B,2,FALSE),"Expense"))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IF(C270="","",IFERROR(VLOOKUP(C270,'Lists'!$A:$B,2,FALSE),"Expense"))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IF(C271="","",IFERROR(VLOOKUP(C271,'Lists'!$A:$B,2,FALSE),"Expense"))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IF(C272="","",IFERROR(VLOOKUP(C272,'Lists'!$A:$B,2,FALSE),"Expense"))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IF(C273="","",IFERROR(VLOOKUP(C273,'Lists'!$A:$B,2,FALSE),"Expense"))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IF(C274="","",IFERROR(VLOOKUP(C274,'Lists'!$A:$B,2,FALSE),"Expense"))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IF(C275="","",IFERROR(VLOOKUP(C275,'Lists'!$A:$B,2,FALSE),"Expense"))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IF(C276="","",IFERROR(VLOOKUP(C276,'Lists'!$A:$B,2,FALSE),"Expense"))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IF(C277="","",IFERROR(VLOOKUP(C277,'Lists'!$A:$B,2,FALSE),"Expense"))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IF(C278="","",IFERROR(VLOOKUP(C278,'Lists'!$A:$B,2,FALSE),"Expense"))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IF(C279="","",IFERROR(VLOOKUP(C279,'Lists'!$A:$B,2,FALSE),"Expense"))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IF(C280="","",IFERROR(VLOOKUP(C280,'Lists'!$A:$B,2,FALSE),"Expense"))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IF(C281="","",IFERROR(VLOOKUP(C281,'Lists'!$A:$B,2,FALSE),"Expense"))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IF(C282="","",IFERROR(VLOOKUP(C282,'Lists'!$A:$B,2,FALSE),"Expense"))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IF(C283="","",IFERROR(VLOOKUP(C283,'Lists'!$A:$B,2,FALSE),"Expense"))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IF(C284="","",IFERROR(VLOOKUP(C284,'Lists'!$A:$B,2,FALSE),"Expense"))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IF(C285="","",IFERROR(VLOOKUP(C285,'Lists'!$A:$B,2,FALSE),"Expense"))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IF(C286="","",IFERROR(VLOOKUP(C286,'Lists'!$A:$B,2,FALSE),"Expense"))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IF(C287="","",IFERROR(VLOOKUP(C287,'Lists'!$A:$B,2,FALSE),"Expense"))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IF(C288="","",IFERROR(VLOOKUP(C288,'Lists'!$A:$B,2,FALSE),"Expense"))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IF(C289="","",IFERROR(VLOOKUP(C289,'Lists'!$A:$B,2,FALSE),"Expense"))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IF(C290="","",IFERROR(VLOOKUP(C290,'Lists'!$A:$B,2,FALSE),"Expense"))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IF(C291="","",IFERROR(VLOOKUP(C291,'Lists'!$A:$B,2,FALSE),"Expense"))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IF(C292="","",IFERROR(VLOOKUP(C292,'Lists'!$A:$B,2,FALSE),"Expense"))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IF(C293="","",IFERROR(VLOOKUP(C293,'Lists'!$A:$B,2,FALSE),"Expense"))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IF(C294="","",IFERROR(VLOOKUP(C294,'Lists'!$A:$B,2,FALSE),"Expense"))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IF(C295="","",IFERROR(VLOOKUP(C295,'Lists'!$A:$B,2,FALSE),"Expense"))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IF(C296="","",IFERROR(VLOOKUP(C296,'Lists'!$A:$B,2,FALSE),"Expense"))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IF(C297="","",IFERROR(VLOOKUP(C297,'Lists'!$A:$B,2,FALSE),"Expense"))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IF(C298="","",IFERROR(VLOOKUP(C298,'Lists'!$A:$B,2,FALSE),"Expense"))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IF(C299="","",IFERROR(VLOOKUP(C299,'Lists'!$A:$B,2,FALSE),"Expense"))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IF(C300="","",IFERROR(VLOOKUP(C300,'Lists'!$A:$B,2,FALSE),"Expense"))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IF(C301="","",IFERROR(VLOOKUP(C301,'Lists'!$A:$B,2,FALSE),"Expense"))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IF(C302="","",IFERROR(VLOOKUP(C302,'Lists'!$A:$B,2,FALSE),"Expense"))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IF(C303="","",IFERROR(VLOOKUP(C303,'Lists'!$A:$B,2,FALSE),"Expense"))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IF(C304="","",IFERROR(VLOOKUP(C304,'Lists'!$A:$B,2,FALSE),"Expense"))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IF(C305="","",IFERROR(VLOOKUP(C305,'Lists'!$A:$B,2,FALSE),"Expense"))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IF(C306="","",IFERROR(VLOOKUP(C306,'Lists'!$A:$B,2,FALSE),"Expense"))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IF(C307="","",IFERROR(VLOOKUP(C307,'Lists'!$A:$B,2,FALSE),"Expense"))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IF(C308="","",IFERROR(VLOOKUP(C308,'Lists'!$A:$B,2,FALSE),"Expense"))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IF(C309="","",IFERROR(VLOOKUP(C309,'Lists'!$A:$B,2,FALSE),"Expense"))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IF(C310="","",IFERROR(VLOOKUP(C310,'Lists'!$A:$B,2,FALSE),"Expense"))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IF(C311="","",IFERROR(VLOOKUP(C311,'Lists'!$A:$B,2,FALSE),"Expense"))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IF(C312="","",IFERROR(VLOOKUP(C312,'Lists'!$A:$B,2,FALSE),"Expense"))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IF(C313="","",IFERROR(VLOOKUP(C313,'Lists'!$A:$B,2,FALSE),"Expense"))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IF(C314="","",IFERROR(VLOOKUP(C314,'Lists'!$A:$B,2,FALSE),"Expense"))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IF(C315="","",IFERROR(VLOOKUP(C315,'Lists'!$A:$B,2,FALSE),"Expense"))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IF(C316="","",IFERROR(VLOOKUP(C316,'Lists'!$A:$B,2,FALSE),"Expense"))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IF(C317="","",IFERROR(VLOOKUP(C317,'Lists'!$A:$B,2,FALSE),"Expense"))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IF(C318="","",IFERROR(VLOOKUP(C318,'Lists'!$A:$B,2,FALSE),"Expense"))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IF(C319="","",IFERROR(VLOOKUP(C319,'Lists'!$A:$B,2,FALSE),"Expense"))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IF(C320="","",IFERROR(VLOOKUP(C320,'Lists'!$A:$B,2,FALSE),"Expense"))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IF(C321="","",IFERROR(VLOOKUP(C321,'Lists'!$A:$B,2,FALSE),"Expense"))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IF(C322="","",IFERROR(VLOOKUP(C322,'Lists'!$A:$B,2,FALSE),"Expense"))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IF(C323="","",IFERROR(VLOOKUP(C323,'Lists'!$A:$B,2,FALSE),"Expense"))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IF(C324="","",IFERROR(VLOOKUP(C324,'Lists'!$A:$B,2,FALSE),"Expense"))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IF(C325="","",IFERROR(VLOOKUP(C325,'Lists'!$A:$B,2,FALSE),"Expense"))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IF(C326="","",IFERROR(VLOOKUP(C326,'Lists'!$A:$B,2,FALSE),"Expense"))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IF(C327="","",IFERROR(VLOOKUP(C327,'Lists'!$A:$B,2,FALSE),"Expense"))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IF(C328="","",IFERROR(VLOOKUP(C328,'Lists'!$A:$B,2,FALSE),"Expense"))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IF(C329="","",IFERROR(VLOOKUP(C329,'Lists'!$A:$B,2,FALSE),"Expense"))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IF(C330="","",IFERROR(VLOOKUP(C330,'Lists'!$A:$B,2,FALSE),"Expense"))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IF(C331="","",IFERROR(VLOOKUP(C331,'Lists'!$A:$B,2,FALSE),"Expense"))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IF(C332="","",IFERROR(VLOOKUP(C332,'Lists'!$A:$B,2,FALSE),"Expense"))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IF(C333="","",IFERROR(VLOOKUP(C333,'Lists'!$A:$B,2,FALSE),"Expense"))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IF(C334="","",IFERROR(VLOOKUP(C334,'Lists'!$A:$B,2,FALSE),"Expense"))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IF(C335="","",IFERROR(VLOOKUP(C335,'Lists'!$A:$B,2,FALSE),"Expense"))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IF(C336="","",IFERROR(VLOOKUP(C336,'Lists'!$A:$B,2,FALSE),"Expense"))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IF(C337="","",IFERROR(VLOOKUP(C337,'Lists'!$A:$B,2,FALSE),"Expense"))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IF(C338="","",IFERROR(VLOOKUP(C338,'Lists'!$A:$B,2,FALSE),"Expense"))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IF(C339="","",IFERROR(VLOOKUP(C339,'Lists'!$A:$B,2,FALSE),"Expense"))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IF(C340="","",IFERROR(VLOOKUP(C340,'Lists'!$A:$B,2,FALSE),"Expense"))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IF(C341="","",IFERROR(VLOOKUP(C341,'Lists'!$A:$B,2,FALSE),"Expense"))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IF(C342="","",IFERROR(VLOOKUP(C342,'Lists'!$A:$B,2,FALSE),"Expense"))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IF(C343="","",IFERROR(VLOOKUP(C343,'Lists'!$A:$B,2,FALSE),"Expense"))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IF(C344="","",IFERROR(VLOOKUP(C344,'Lists'!$A:$B,2,FALSE),"Expense"))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IF(C345="","",IFERROR(VLOOKUP(C345,'Lists'!$A:$B,2,FALSE),"Expense"))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IF(C346="","",IFERROR(VLOOKUP(C346,'Lists'!$A:$B,2,FALSE),"Expense"))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IF(C347="","",IFERROR(VLOOKUP(C347,'Lists'!$A:$B,2,FALSE),"Expense"))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IF(C348="","",IFERROR(VLOOKUP(C348,'Lists'!$A:$B,2,FALSE),"Expense"))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IF(C349="","",IFERROR(VLOOKUP(C349,'Lists'!$A:$B,2,FALSE),"Expense"))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IF(C350="","",IFERROR(VLOOKUP(C350,'Lists'!$A:$B,2,FALSE),"Expense"))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IF(C351="","",IFERROR(VLOOKUP(C351,'Lists'!$A:$B,2,FALSE),"Expense"))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IF(C352="","",IFERROR(VLOOKUP(C352,'Lists'!$A:$B,2,FALSE),"Expense"))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IF(C353="","",IFERROR(VLOOKUP(C353,'Lists'!$A:$B,2,FALSE),"Expense"))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IF(C354="","",IFERROR(VLOOKUP(C354,'Lists'!$A:$B,2,FALSE),"Expense"))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IF(C355="","",IFERROR(VLOOKUP(C355,'Lists'!$A:$B,2,FALSE),"Expense"))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IF(C356="","",IFERROR(VLOOKUP(C356,'Lists'!$A:$B,2,FALSE),"Expense"))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IF(C357="","",IFERROR(VLOOKUP(C357,'Lists'!$A:$B,2,FALSE),"Expense"))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IF(C358="","",IFERROR(VLOOKUP(C358,'Lists'!$A:$B,2,FALSE),"Expense"))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IF(C359="","",IFERROR(VLOOKUP(C359,'Lists'!$A:$B,2,FALSE),"Expense"))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IF(C360="","",IFERROR(VLOOKUP(C360,'Lists'!$A:$B,2,FALSE),"Expense"))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IF(C361="","",IFERROR(VLOOKUP(C361,'Lists'!$A:$B,2,FALSE),"Expense"))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IF(C362="","",IFERROR(VLOOKUP(C362,'Lists'!$A:$B,2,FALSE),"Expense"))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IF(C363="","",IFERROR(VLOOKUP(C363,'Lists'!$A:$B,2,FALSE),"Expense"))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IF(C364="","",IFERROR(VLOOKUP(C364,'Lists'!$A:$B,2,FALSE),"Expense"))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IF(C365="","",IFERROR(VLOOKUP(C365,'Lists'!$A:$B,2,FALSE),"Expense"))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IF(C366="","",IFERROR(VLOOKUP(C366,'Lists'!$A:$B,2,FALSE),"Expense"))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IF(C367="","",IFERROR(VLOOKUP(C367,'Lists'!$A:$B,2,FALSE),"Expense"))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IF(C368="","",IFERROR(VLOOKUP(C368,'Lists'!$A:$B,2,FALSE),"Expense"))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IF(C369="","",IFERROR(VLOOKUP(C369,'Lists'!$A:$B,2,FALSE),"Expense"))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IF(C370="","",IFERROR(VLOOKUP(C370,'Lists'!$A:$B,2,FALSE),"Expense"))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IF(C371="","",IFERROR(VLOOKUP(C371,'Lists'!$A:$B,2,FALSE),"Expense"))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IF(C372="","",IFERROR(VLOOKUP(C372,'Lists'!$A:$B,2,FALSE),"Expense"))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IF(C373="","",IFERROR(VLOOKUP(C373,'Lists'!$A:$B,2,FALSE),"Expense"))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IF(C374="","",IFERROR(VLOOKUP(C374,'Lists'!$A:$B,2,FALSE),"Expense"))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IF(C375="","",IFERROR(VLOOKUP(C375,'Lists'!$A:$B,2,FALSE),"Expense"))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IF(C376="","",IFERROR(VLOOKUP(C376,'Lists'!$A:$B,2,FALSE),"Expense"))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IF(C377="","",IFERROR(VLOOKUP(C377,'Lists'!$A:$B,2,FALSE),"Expense"))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IF(C378="","",IFERROR(VLOOKUP(C378,'Lists'!$A:$B,2,FALSE),"Expense"))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IF(C379="","",IFERROR(VLOOKUP(C379,'Lists'!$A:$B,2,FALSE),"Expense"))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IF(C380="","",IFERROR(VLOOKUP(C380,'Lists'!$A:$B,2,FALSE),"Expense"))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IF(C381="","",IFERROR(VLOOKUP(C381,'Lists'!$A:$B,2,FALSE),"Expense"))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IF(C382="","",IFERROR(VLOOKUP(C382,'Lists'!$A:$B,2,FALSE),"Expense"))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IF(C383="","",IFERROR(VLOOKUP(C383,'Lists'!$A:$B,2,FALSE),"Expense"))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IF(C384="","",IFERROR(VLOOKUP(C384,'Lists'!$A:$B,2,FALSE),"Expense"))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IF(C385="","",IFERROR(VLOOKUP(C385,'Lists'!$A:$B,2,FALSE),"Expense"))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IF(C386="","",IFERROR(VLOOKUP(C386,'Lists'!$A:$B,2,FALSE),"Expense"))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IF(C387="","",IFERROR(VLOOKUP(C387,'Lists'!$A:$B,2,FALSE),"Expense"))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IF(C388="","",IFERROR(VLOOKUP(C388,'Lists'!$A:$B,2,FALSE),"Expense"))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IF(C389="","",IFERROR(VLOOKUP(C389,'Lists'!$A:$B,2,FALSE),"Expense"))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IF(C390="","",IFERROR(VLOOKUP(C390,'Lists'!$A:$B,2,FALSE),"Expense"))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IF(C391="","",IFERROR(VLOOKUP(C391,'Lists'!$A:$B,2,FALSE),"Expense"))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IF(C392="","",IFERROR(VLOOKUP(C392,'Lists'!$A:$B,2,FALSE),"Expense"))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IF(C393="","",IFERROR(VLOOKUP(C393,'Lists'!$A:$B,2,FALSE),"Expense"))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IF(C394="","",IFERROR(VLOOKUP(C394,'Lists'!$A:$B,2,FALSE),"Expense"))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IF(C395="","",IFERROR(VLOOKUP(C395,'Lists'!$A:$B,2,FALSE),"Expense"))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IF(C396="","",IFERROR(VLOOKUP(C396,'Lists'!$A:$B,2,FALSE),"Expense"))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IF(C397="","",IFERROR(VLOOKUP(C397,'Lists'!$A:$B,2,FALSE),"Expense"))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IF(C398="","",IFERROR(VLOOKUP(C398,'Lists'!$A:$B,2,FALSE),"Expense"))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IF(C399="","",IFERROR(VLOOKUP(C399,'Lists'!$A:$B,2,FALSE),"Expense"))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IF(C400="","",IFERROR(VLOOKUP(C400,'Lists'!$A:$B,2,FALSE),"Expense"))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IF(C401="","",IFERROR(VLOOKUP(C401,'Lists'!$A:$B,2,FALSE),"Expense"))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IF(C402="","",IFERROR(VLOOKUP(C402,'Lists'!$A:$B,2,FALSE),"Expense"))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IF(C403="","",IFERROR(VLOOKUP(C403,'Lists'!$A:$B,2,FALSE),"Expense"))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IF(C404="","",IFERROR(VLOOKUP(C404,'Lists'!$A:$B,2,FALSE),"Expense"))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IF(C405="","",IFERROR(VLOOKUP(C405,'Lists'!$A:$B,2,FALSE),"Expense"))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IF(C406="","",IFERROR(VLOOKUP(C406,'Lists'!$A:$B,2,FALSE),"Expense"))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IF(C407="","",IFERROR(VLOOKUP(C407,'Lists'!$A:$B,2,FALSE),"Expense"))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IF(C408="","",IFERROR(VLOOKUP(C408,'Lists'!$A:$B,2,FALSE),"Expense"))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IF(C409="","",IFERROR(VLOOKUP(C409,'Lists'!$A:$B,2,FALSE),"Expense"))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IF(C410="","",IFERROR(VLOOKUP(C410,'Lists'!$A:$B,2,FALSE),"Expense"))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IF(C411="","",IFERROR(VLOOKUP(C411,'Lists'!$A:$B,2,FALSE),"Expense"))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IF(C412="","",IFERROR(VLOOKUP(C412,'Lists'!$A:$B,2,FALSE),"Expense"))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IF(C413="","",IFERROR(VLOOKUP(C413,'Lists'!$A:$B,2,FALSE),"Expense"))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IF(C414="","",IFERROR(VLOOKUP(C414,'Lists'!$A:$B,2,FALSE),"Expense"))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IF(C415="","",IFERROR(VLOOKUP(C415,'Lists'!$A:$B,2,FALSE),"Expense"))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IF(C416="","",IFERROR(VLOOKUP(C416,'Lists'!$A:$B,2,FALSE),"Expense"))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IF(C417="","",IFERROR(VLOOKUP(C417,'Lists'!$A:$B,2,FALSE),"Expense"))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IF(C418="","",IFERROR(VLOOKUP(C418,'Lists'!$A:$B,2,FALSE),"Expense"))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IF(C419="","",IFERROR(VLOOKUP(C419,'Lists'!$A:$B,2,FALSE),"Expense"))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IF(C420="","",IFERROR(VLOOKUP(C420,'Lists'!$A:$B,2,FALSE),"Expense"))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IF(C421="","",IFERROR(VLOOKUP(C421,'Lists'!$A:$B,2,FALSE),"Expense"))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IF(C422="","",IFERROR(VLOOKUP(C422,'Lists'!$A:$B,2,FALSE),"Expense"))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IF(C423="","",IFERROR(VLOOKUP(C423,'Lists'!$A:$B,2,FALSE),"Expense"))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IF(C424="","",IFERROR(VLOOKUP(C424,'Lists'!$A:$B,2,FALSE),"Expense"))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IF(C425="","",IFERROR(VLOOKUP(C425,'Lists'!$A:$B,2,FALSE),"Expense"))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IF(C426="","",IFERROR(VLOOKUP(C426,'Lists'!$A:$B,2,FALSE),"Expense"))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IF(C427="","",IFERROR(VLOOKUP(C427,'Lists'!$A:$B,2,FALSE),"Expense"))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IF(C428="","",IFERROR(VLOOKUP(C428,'Lists'!$A:$B,2,FALSE),"Expense"))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IF(C429="","",IFERROR(VLOOKUP(C429,'Lists'!$A:$B,2,FALSE),"Expense"))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IF(C430="","",IFERROR(VLOOKUP(C430,'Lists'!$A:$B,2,FALSE),"Expense"))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IF(C431="","",IFERROR(VLOOKUP(C431,'Lists'!$A:$B,2,FALSE),"Expense"))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IF(C432="","",IFERROR(VLOOKUP(C432,'Lists'!$A:$B,2,FALSE),"Expense"))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IF(C433="","",IFERROR(VLOOKUP(C433,'Lists'!$A:$B,2,FALSE),"Expense"))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IF(C434="","",IFERROR(VLOOKUP(C434,'Lists'!$A:$B,2,FALSE),"Expense"))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IF(C435="","",IFERROR(VLOOKUP(C435,'Lists'!$A:$B,2,FALSE),"Expense"))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IF(C436="","",IFERROR(VLOOKUP(C436,'Lists'!$A:$B,2,FALSE),"Expense"))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IF(C437="","",IFERROR(VLOOKUP(C437,'Lists'!$A:$B,2,FALSE),"Expense"))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IF(C438="","",IFERROR(VLOOKUP(C438,'Lists'!$A:$B,2,FALSE),"Expense"))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IF(C439="","",IFERROR(VLOOKUP(C439,'Lists'!$A:$B,2,FALSE),"Expense"))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IF(C440="","",IFERROR(VLOOKUP(C440,'Lists'!$A:$B,2,FALSE),"Expense"))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IF(C441="","",IFERROR(VLOOKUP(C441,'Lists'!$A:$B,2,FALSE),"Expense"))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IF(C442="","",IFERROR(VLOOKUP(C442,'Lists'!$A:$B,2,FALSE),"Expense"))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IF(C443="","",IFERROR(VLOOKUP(C443,'Lists'!$A:$B,2,FALSE),"Expense"))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IF(C444="","",IFERROR(VLOOKUP(C444,'Lists'!$A:$B,2,FALSE),"Expense"))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IF(C445="","",IFERROR(VLOOKUP(C445,'Lists'!$A:$B,2,FALSE),"Expense"))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IF(C446="","",IFERROR(VLOOKUP(C446,'Lists'!$A:$B,2,FALSE),"Expense"))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IF(C447="","",IFERROR(VLOOKUP(C447,'Lists'!$A:$B,2,FALSE),"Expense"))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IF(C448="","",IFERROR(VLOOKUP(C448,'Lists'!$A:$B,2,FALSE),"Expense"))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IF(C449="","",IFERROR(VLOOKUP(C449,'Lists'!$A:$B,2,FALSE),"Expense"))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IF(C450="","",IFERROR(VLOOKUP(C450,'Lists'!$A:$B,2,FALSE),"Expense"))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IF(C451="","",IFERROR(VLOOKUP(C451,'Lists'!$A:$B,2,FALSE),"Expense"))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IF(C452="","",IFERROR(VLOOKUP(C452,'Lists'!$A:$B,2,FALSE),"Expense"))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IF(C453="","",IFERROR(VLOOKUP(C453,'Lists'!$A:$B,2,FALSE),"Expense"))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IF(C454="","",IFERROR(VLOOKUP(C454,'Lists'!$A:$B,2,FALSE),"Expense"))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IF(C455="","",IFERROR(VLOOKUP(C455,'Lists'!$A:$B,2,FALSE),"Expense"))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IF(C456="","",IFERROR(VLOOKUP(C456,'Lists'!$A:$B,2,FALSE),"Expense"))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IF(C457="","",IFERROR(VLOOKUP(C457,'Lists'!$A:$B,2,FALSE),"Expense"))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IF(C458="","",IFERROR(VLOOKUP(C458,'Lists'!$A:$B,2,FALSE),"Expense"))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IF(C459="","",IFERROR(VLOOKUP(C459,'Lists'!$A:$B,2,FALSE),"Expense"))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IF(C460="","",IFERROR(VLOOKUP(C460,'Lists'!$A:$B,2,FALSE),"Expense"))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IF(C461="","",IFERROR(VLOOKUP(C461,'Lists'!$A:$B,2,FALSE),"Expense"))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IF(C462="","",IFERROR(VLOOKUP(C462,'Lists'!$A:$B,2,FALSE),"Expense"))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IF(C463="","",IFERROR(VLOOKUP(C463,'Lists'!$A:$B,2,FALSE),"Expense"))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IF(C464="","",IFERROR(VLOOKUP(C464,'Lists'!$A:$B,2,FALSE),"Expense"))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IF(C465="","",IFERROR(VLOOKUP(C465,'Lists'!$A:$B,2,FALSE),"Expense"))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IF(C466="","",IFERROR(VLOOKUP(C466,'Lists'!$A:$B,2,FALSE),"Expense"))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IF(C467="","",IFERROR(VLOOKUP(C467,'Lists'!$A:$B,2,FALSE),"Expense"))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IF(C468="","",IFERROR(VLOOKUP(C468,'Lists'!$A:$B,2,FALSE),"Expense"))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IF(C469="","",IFERROR(VLOOKUP(C469,'Lists'!$A:$B,2,FALSE),"Expense"))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IF(C470="","",IFERROR(VLOOKUP(C470,'Lists'!$A:$B,2,FALSE),"Expense"))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IF(C471="","",IFERROR(VLOOKUP(C471,'Lists'!$A:$B,2,FALSE),"Expense"))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IF(C472="","",IFERROR(VLOOKUP(C472,'Lists'!$A:$B,2,FALSE),"Expense"))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IF(C473="","",IFERROR(VLOOKUP(C473,'Lists'!$A:$B,2,FALSE),"Expense"))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IF(C474="","",IFERROR(VLOOKUP(C474,'Lists'!$A:$B,2,FALSE),"Expense"))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IF(C475="","",IFERROR(VLOOKUP(C475,'Lists'!$A:$B,2,FALSE),"Expense"))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IF(C476="","",IFERROR(VLOOKUP(C476,'Lists'!$A:$B,2,FALSE),"Expense"))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IF(C477="","",IFERROR(VLOOKUP(C477,'Lists'!$A:$B,2,FALSE),"Expense"))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IF(C478="","",IFERROR(VLOOKUP(C478,'Lists'!$A:$B,2,FALSE),"Expense"))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IF(C479="","",IFERROR(VLOOKUP(C479,'Lists'!$A:$B,2,FALSE),"Expense"))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IF(C480="","",IFERROR(VLOOKUP(C480,'Lists'!$A:$B,2,FALSE),"Expense"))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IF(C481="","",IFERROR(VLOOKUP(C481,'Lists'!$A:$B,2,FALSE),"Expense"))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IF(C482="","",IFERROR(VLOOKUP(C482,'Lists'!$A:$B,2,FALSE),"Expense"))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IF(C483="","",IFERROR(VLOOKUP(C483,'Lists'!$A:$B,2,FALSE),"Expense"))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IF(C484="","",IFERROR(VLOOKUP(C484,'Lists'!$A:$B,2,FALSE),"Expense"))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IF(C485="","",IFERROR(VLOOKUP(C485,'Lists'!$A:$B,2,FALSE),"Expense"))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IF(C486="","",IFERROR(VLOOKUP(C486,'Lists'!$A:$B,2,FALSE),"Expense"))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IF(C487="","",IFERROR(VLOOKUP(C487,'Lists'!$A:$B,2,FALSE),"Expense"))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IF(C488="","",IFERROR(VLOOKUP(C488,'Lists'!$A:$B,2,FALSE),"Expense"))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IF(C489="","",IFERROR(VLOOKUP(C489,'Lists'!$A:$B,2,FALSE),"Expense"))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IF(C490="","",IFERROR(VLOOKUP(C490,'Lists'!$A:$B,2,FALSE),"Expense"))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IF(C491="","",IFERROR(VLOOKUP(C491,'Lists'!$A:$B,2,FALSE),"Expense"))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IF(C492="","",IFERROR(VLOOKUP(C492,'Lists'!$A:$B,2,FALSE),"Expense"))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IF(C493="","",IFERROR(VLOOKUP(C493,'Lists'!$A:$B,2,FALSE),"Expense"))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IF(C494="","",IFERROR(VLOOKUP(C494,'Lists'!$A:$B,2,FALSE),"Expense"))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IF(C495="","",IFERROR(VLOOKUP(C495,'Lists'!$A:$B,2,FALSE),"Expense"))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IF(C496="","",IFERROR(VLOOKUP(C496,'Lists'!$A:$B,2,FALSE),"Expense"))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IF(C497="","",IFERROR(VLOOKUP(C497,'Lists'!$A:$B,2,FALSE),"Expense"))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IF(C498="","",IFERROR(VLOOKUP(C498,'Lists'!$A:$B,2,FALSE),"Expense"))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IF(C499="","",IFERROR(VLOOKUP(C499,'Lists'!$A:$B,2,FALSE),"Expense"))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IF(C500="","",IFERROR(VLOOKUP(C500,'Lists'!$A:$B,2,FALSE),"Expense"))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IF(C501="","",IFERROR(VLOOKUP(C501,'Lists'!$A:$B,2,FALSE),"Expense"))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IF(C502="","",IFERROR(VLOOKUP(C502,'Lists'!$A:$B,2,FALSE),"Expense"))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IF(C503="","",IFERROR(VLOOKUP(C503,'Lists'!$A:$B,2,FALSE),"Expense"))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IF(C504="","",IFERROR(VLOOKUP(C504,'Lists'!$A:$B,2,FALSE),"Expense"))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IF(C505="","",IFERROR(VLOOKUP(C505,'Lists'!$A:$B,2,FALSE),"Expense"))</f>
        <v/>
      </c>
    </row>
  </sheetData>
  <autoFilter ref="A5:F505"/>
  <conditionalFormatting sqref="D6:D505">
    <cfRule type="expression" priority="1" dxfId="1">
      <formula>$F6="Income"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'Lists'!$A$2:$A$10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Year summary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Everything is calculated from the “Properties” and “Transactions” tabs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Year shown</t>
        </is>
      </c>
      <c r="C6" s="19">
        <f>YEAR(MAX('Transactions'!$A$6:$A$505))</f>
        <v/>
      </c>
      <c r="D6" s="20" t="inlineStr">
        <is>
          <t>the latest year entered; type another to see it</t>
        </is>
      </c>
    </row>
    <row r="8">
      <c r="B8" s="21" t="inlineStr">
        <is>
          <t>Result by property</t>
        </is>
      </c>
    </row>
    <row r="9" ht="22" customHeight="1">
      <c r="B9" s="11" t="inlineStr">
        <is>
          <t>Property</t>
        </is>
      </c>
      <c r="C9" s="11" t="inlineStr">
        <is>
          <t>Rent</t>
        </is>
      </c>
      <c r="D9" s="11" t="inlineStr">
        <is>
          <t>Expenses</t>
        </is>
      </c>
      <c r="E9" s="11" t="inlineStr">
        <is>
          <t>Result</t>
        </is>
      </c>
      <c r="F9" s="11" t="inlineStr">
        <is>
          <t>Months paid</t>
        </is>
      </c>
    </row>
    <row r="10">
      <c r="B10" s="22">
        <f>IF('Properties'!$A$6="","",'Properties'!$A$6)</f>
        <v/>
      </c>
      <c r="C10" s="23">
        <f>IF($B10="","",SUMIFS('Transactions'!$D$6:$D$505,'Transactions'!$B$6:$B$505,$B10,'Transactions'!$F$6:$F$505,"Income",'Transactions'!$A$6:$A$505,"&gt;="&amp;DATE(Annee,1,1),'Transactions'!$A$6:$A$505,"&lt;"&amp;DATE(Annee+1,1,1)))</f>
        <v/>
      </c>
      <c r="D10" s="23">
        <f>IF($B10="","",SUMIFS('Transactions'!$D$6:$D$505,'Transactions'!$B$6:$B$505,$B10,'Transactions'!$F$6:$F$505,"Expense",'Transactions'!$A$6:$A$505,"&gt;="&amp;DATE(Annee,1,1),'Transactions'!$A$6:$A$505,"&lt;"&amp;DATE(Annee+1,1,1)))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IF('Properties'!$A$7="","",'Properties'!$A$7)</f>
        <v/>
      </c>
      <c r="C11" s="23">
        <f>IF($B11="","",SUMIFS('Transactions'!$D$6:$D$505,'Transactions'!$B$6:$B$505,$B11,'Transactions'!$F$6:$F$505,"Income",'Transactions'!$A$6:$A$505,"&gt;="&amp;DATE(Annee,1,1),'Transactions'!$A$6:$A$505,"&lt;"&amp;DATE(Annee+1,1,1)))</f>
        <v/>
      </c>
      <c r="D11" s="23">
        <f>IF($B11="","",SUMIFS('Transactions'!$D$6:$D$505,'Transactions'!$B$6:$B$505,$B11,'Transactions'!$F$6:$F$505,"Expense",'Transactions'!$A$6:$A$505,"&gt;="&amp;DATE(Annee,1,1),'Transactions'!$A$6:$A$505,"&lt;"&amp;DATE(Annee+1,1,1)))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IF('Properties'!$A$8="","",'Properties'!$A$8)</f>
        <v/>
      </c>
      <c r="C12" s="23">
        <f>IF($B12="","",SUMIFS('Transactions'!$D$6:$D$505,'Transactions'!$B$6:$B$505,$B12,'Transactions'!$F$6:$F$505,"Income",'Transactions'!$A$6:$A$505,"&gt;="&amp;DATE(Annee,1,1),'Transactions'!$A$6:$A$505,"&lt;"&amp;DATE(Annee+1,1,1)))</f>
        <v/>
      </c>
      <c r="D12" s="23">
        <f>IF($B12="","",SUMIFS('Transactions'!$D$6:$D$505,'Transactions'!$B$6:$B$505,$B12,'Transactions'!$F$6:$F$505,"Expense",'Transactions'!$A$6:$A$505,"&gt;="&amp;DATE(Annee,1,1),'Transactions'!$A$6:$A$505,"&lt;"&amp;DATE(Annee+1,1,1)))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IF('Properties'!$A$9="","",'Properties'!$A$9)</f>
        <v/>
      </c>
      <c r="C13" s="23">
        <f>IF($B13="","",SUMIFS('Transactions'!$D$6:$D$505,'Transactions'!$B$6:$B$505,$B13,'Transactions'!$F$6:$F$505,"Income",'Transactions'!$A$6:$A$505,"&gt;="&amp;DATE(Annee,1,1),'Transactions'!$A$6:$A$505,"&lt;"&amp;DATE(Annee+1,1,1)))</f>
        <v/>
      </c>
      <c r="D13" s="23">
        <f>IF($B13="","",SUMIFS('Transactions'!$D$6:$D$505,'Transactions'!$B$6:$B$505,$B13,'Transactions'!$F$6:$F$505,"Expense",'Transactions'!$A$6:$A$505,"&gt;="&amp;DATE(Annee,1,1),'Transactions'!$A$6:$A$505,"&lt;"&amp;DATE(Annee+1,1,1)))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IF('Properties'!$A$10="","",'Properties'!$A$10)</f>
        <v/>
      </c>
      <c r="C14" s="23">
        <f>IF($B14="","",SUMIFS('Transactions'!$D$6:$D$505,'Transactions'!$B$6:$B$505,$B14,'Transactions'!$F$6:$F$505,"Income",'Transactions'!$A$6:$A$505,"&gt;="&amp;DATE(Annee,1,1),'Transactions'!$A$6:$A$505,"&lt;"&amp;DATE(Annee+1,1,1)))</f>
        <v/>
      </c>
      <c r="D14" s="23">
        <f>IF($B14="","",SUMIFS('Transactions'!$D$6:$D$505,'Transactions'!$B$6:$B$505,$B14,'Transactions'!$F$6:$F$505,"Expense",'Transactions'!$A$6:$A$505,"&gt;="&amp;DATE(Annee,1,1),'Transactions'!$A$6:$A$505,"&lt;"&amp;DATE(Annee+1,1,1)))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IF('Properties'!$A$11="","",'Properties'!$A$11)</f>
        <v/>
      </c>
      <c r="C15" s="23">
        <f>IF($B15="","",SUMIFS('Transactions'!$D$6:$D$505,'Transactions'!$B$6:$B$505,$B15,'Transactions'!$F$6:$F$505,"Income",'Transactions'!$A$6:$A$505,"&gt;="&amp;DATE(Annee,1,1),'Transactions'!$A$6:$A$505,"&lt;"&amp;DATE(Annee+1,1,1)))</f>
        <v/>
      </c>
      <c r="D15" s="23">
        <f>IF($B15="","",SUMIFS('Transactions'!$D$6:$D$505,'Transactions'!$B$6:$B$505,$B15,'Transactions'!$F$6:$F$505,"Expense",'Transactions'!$A$6:$A$505,"&gt;="&amp;DATE(Annee,1,1),'Transactions'!$A$6:$A$505,"&lt;"&amp;DATE(Annee+1,1,1)))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IF('Properties'!$A$12="","",'Properties'!$A$12)</f>
        <v/>
      </c>
      <c r="C16" s="23">
        <f>IF($B16="","",SUMIFS('Transactions'!$D$6:$D$505,'Transactions'!$B$6:$B$505,$B16,'Transactions'!$F$6:$F$505,"Income",'Transactions'!$A$6:$A$505,"&gt;="&amp;DATE(Annee,1,1),'Transactions'!$A$6:$A$505,"&lt;"&amp;DATE(Annee+1,1,1)))</f>
        <v/>
      </c>
      <c r="D16" s="23">
        <f>IF($B16="","",SUMIFS('Transactions'!$D$6:$D$505,'Transactions'!$B$6:$B$505,$B16,'Transactions'!$F$6:$F$505,"Expense",'Transactions'!$A$6:$A$505,"&gt;="&amp;DATE(Annee,1,1),'Transactions'!$A$6:$A$505,"&lt;"&amp;DATE(Annee+1,1,1)))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IF('Properties'!$A$13="","",'Properties'!$A$13)</f>
        <v/>
      </c>
      <c r="C17" s="23">
        <f>IF($B17="","",SUMIFS('Transactions'!$D$6:$D$505,'Transactions'!$B$6:$B$505,$B17,'Transactions'!$F$6:$F$505,"Income",'Transactions'!$A$6:$A$505,"&gt;="&amp;DATE(Annee,1,1),'Transactions'!$A$6:$A$505,"&lt;"&amp;DATE(Annee+1,1,1)))</f>
        <v/>
      </c>
      <c r="D17" s="23">
        <f>IF($B17="","",SUMIFS('Transactions'!$D$6:$D$505,'Transactions'!$B$6:$B$505,$B17,'Transactions'!$F$6:$F$505,"Expense",'Transactions'!$A$6:$A$505,"&gt;="&amp;DATE(Annee,1,1),'Transactions'!$A$6:$A$505,"&lt;"&amp;DATE(Annee+1,1,1)))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IF('Properties'!$A$14="","",'Properties'!$A$14)</f>
        <v/>
      </c>
      <c r="C18" s="23">
        <f>IF($B18="","",SUMIFS('Transactions'!$D$6:$D$505,'Transactions'!$B$6:$B$505,$B18,'Transactions'!$F$6:$F$505,"Income",'Transactions'!$A$6:$A$505,"&gt;="&amp;DATE(Annee,1,1),'Transactions'!$A$6:$A$505,"&lt;"&amp;DATE(Annee+1,1,1)))</f>
        <v/>
      </c>
      <c r="D18" s="23">
        <f>IF($B18="","",SUMIFS('Transactions'!$D$6:$D$505,'Transactions'!$B$6:$B$505,$B18,'Transactions'!$F$6:$F$505,"Expense",'Transactions'!$A$6:$A$505,"&gt;="&amp;DATE(Annee,1,1),'Transactions'!$A$6:$A$505,"&lt;"&amp;DATE(Annee+1,1,1)))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IF('Properties'!$A$15="","",'Properties'!$A$15)</f>
        <v/>
      </c>
      <c r="C19" s="23">
        <f>IF($B19="","",SUMIFS('Transactions'!$D$6:$D$505,'Transactions'!$B$6:$B$505,$B19,'Transactions'!$F$6:$F$505,"Income",'Transactions'!$A$6:$A$505,"&gt;="&amp;DATE(Annee,1,1),'Transactions'!$A$6:$A$505,"&lt;"&amp;DATE(Annee+1,1,1)))</f>
        <v/>
      </c>
      <c r="D19" s="23">
        <f>IF($B19="","",SUMIFS('Transactions'!$D$6:$D$505,'Transactions'!$B$6:$B$505,$B19,'Transactions'!$F$6:$F$505,"Expense",'Transactions'!$A$6:$A$505,"&gt;="&amp;DATE(Annee,1,1),'Transactions'!$A$6:$A$505,"&lt;"&amp;DATE(Annee+1,1,1)))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IF('Properties'!$A$16="","",'Properties'!$A$16)</f>
        <v/>
      </c>
      <c r="C20" s="23">
        <f>IF($B20="","",SUMIFS('Transactions'!$D$6:$D$505,'Transactions'!$B$6:$B$505,$B20,'Transactions'!$F$6:$F$505,"Income",'Transactions'!$A$6:$A$505,"&gt;="&amp;DATE(Annee,1,1),'Transactions'!$A$6:$A$505,"&lt;"&amp;DATE(Annee+1,1,1)))</f>
        <v/>
      </c>
      <c r="D20" s="23">
        <f>IF($B20="","",SUMIFS('Transactions'!$D$6:$D$505,'Transactions'!$B$6:$B$505,$B20,'Transactions'!$F$6:$F$505,"Expense",'Transactions'!$A$6:$A$505,"&gt;="&amp;DATE(Annee,1,1),'Transactions'!$A$6:$A$505,"&lt;"&amp;DATE(Annee+1,1,1)))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IF('Properties'!$A$17="","",'Properties'!$A$17)</f>
        <v/>
      </c>
      <c r="C21" s="23">
        <f>IF($B21="","",SUMIFS('Transactions'!$D$6:$D$505,'Transactions'!$B$6:$B$505,$B21,'Transactions'!$F$6:$F$505,"Income",'Transactions'!$A$6:$A$505,"&gt;="&amp;DATE(Annee,1,1),'Transactions'!$A$6:$A$505,"&lt;"&amp;DATE(Annee+1,1,1)))</f>
        <v/>
      </c>
      <c r="D21" s="23">
        <f>IF($B21="","",SUMIFS('Transactions'!$D$6:$D$505,'Transactions'!$B$6:$B$505,$B21,'Transactions'!$F$6:$F$505,"Expense",'Transactions'!$A$6:$A$505,"&gt;="&amp;DATE(Annee,1,1),'Transactions'!$A$6:$A$505,"&lt;"&amp;DATE(Annee+1,1,1)))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IF('Properties'!$A$18="","",'Properties'!$A$18)</f>
        <v/>
      </c>
      <c r="C22" s="23">
        <f>IF($B22="","",SUMIFS('Transactions'!$D$6:$D$505,'Transactions'!$B$6:$B$505,$B22,'Transactions'!$F$6:$F$505,"Income",'Transactions'!$A$6:$A$505,"&gt;="&amp;DATE(Annee,1,1),'Transactions'!$A$6:$A$505,"&lt;"&amp;DATE(Annee+1,1,1)))</f>
        <v/>
      </c>
      <c r="D22" s="23">
        <f>IF($B22="","",SUMIFS('Transactions'!$D$6:$D$505,'Transactions'!$B$6:$B$505,$B22,'Transactions'!$F$6:$F$505,"Expense",'Transactions'!$A$6:$A$505,"&gt;="&amp;DATE(Annee,1,1),'Transactions'!$A$6:$A$505,"&lt;"&amp;DATE(Annee+1,1,1)))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IF('Properties'!$A$19="","",'Properties'!$A$19)</f>
        <v/>
      </c>
      <c r="C23" s="23">
        <f>IF($B23="","",SUMIFS('Transactions'!$D$6:$D$505,'Transactions'!$B$6:$B$505,$B23,'Transactions'!$F$6:$F$505,"Income",'Transactions'!$A$6:$A$505,"&gt;="&amp;DATE(Annee,1,1),'Transactions'!$A$6:$A$505,"&lt;"&amp;DATE(Annee+1,1,1)))</f>
        <v/>
      </c>
      <c r="D23" s="23">
        <f>IF($B23="","",SUMIFS('Transactions'!$D$6:$D$505,'Transactions'!$B$6:$B$505,$B23,'Transactions'!$F$6:$F$505,"Expense",'Transactions'!$A$6:$A$505,"&gt;="&amp;DATE(Annee,1,1),'Transactions'!$A$6:$A$505,"&lt;"&amp;DATE(Annee+1,1,1)))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IF('Properties'!$A$20="","",'Properties'!$A$20)</f>
        <v/>
      </c>
      <c r="C24" s="23">
        <f>IF($B24="","",SUMIFS('Transactions'!$D$6:$D$505,'Transactions'!$B$6:$B$505,$B24,'Transactions'!$F$6:$F$505,"Income",'Transactions'!$A$6:$A$505,"&gt;="&amp;DATE(Annee,1,1),'Transactions'!$A$6:$A$505,"&lt;"&amp;DATE(Annee+1,1,1)))</f>
        <v/>
      </c>
      <c r="D24" s="23">
        <f>IF($B24="","",SUMIFS('Transactions'!$D$6:$D$505,'Transactions'!$B$6:$B$505,$B24,'Transactions'!$F$6:$F$505,"Expense",'Transactions'!$A$6:$A$505,"&gt;="&amp;DATE(Annee,1,1),'Transactions'!$A$6:$A$505,"&lt;"&amp;DATE(Annee+1,1,1)))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IF('Properties'!$A$21="","",'Properties'!$A$21)</f>
        <v/>
      </c>
      <c r="C25" s="23">
        <f>IF($B25="","",SUMIFS('Transactions'!$D$6:$D$505,'Transactions'!$B$6:$B$505,$B25,'Transactions'!$F$6:$F$505,"Income",'Transactions'!$A$6:$A$505,"&gt;="&amp;DATE(Annee,1,1),'Transactions'!$A$6:$A$505,"&lt;"&amp;DATE(Annee+1,1,1)))</f>
        <v/>
      </c>
      <c r="D25" s="23">
        <f>IF($B25="","",SUMIFS('Transactions'!$D$6:$D$505,'Transactions'!$B$6:$B$505,$B25,'Transactions'!$F$6:$F$505,"Expense",'Transactions'!$A$6:$A$505,"&gt;="&amp;DATE(Annee,1,1),'Transactions'!$A$6:$A$505,"&lt;"&amp;DATE(Annee+1,1,1)))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IF('Properties'!$A$22="","",'Properties'!$A$22)</f>
        <v/>
      </c>
      <c r="C26" s="23">
        <f>IF($B26="","",SUMIFS('Transactions'!$D$6:$D$505,'Transactions'!$B$6:$B$505,$B26,'Transactions'!$F$6:$F$505,"Income",'Transactions'!$A$6:$A$505,"&gt;="&amp;DATE(Annee,1,1),'Transactions'!$A$6:$A$505,"&lt;"&amp;DATE(Annee+1,1,1)))</f>
        <v/>
      </c>
      <c r="D26" s="23">
        <f>IF($B26="","",SUMIFS('Transactions'!$D$6:$D$505,'Transactions'!$B$6:$B$505,$B26,'Transactions'!$F$6:$F$505,"Expense",'Transactions'!$A$6:$A$505,"&gt;="&amp;DATE(Annee,1,1),'Transactions'!$A$6:$A$505,"&lt;"&amp;DATE(Annee+1,1,1)))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IF('Properties'!$A$23="","",'Properties'!$A$23)</f>
        <v/>
      </c>
      <c r="C27" s="23">
        <f>IF($B27="","",SUMIFS('Transactions'!$D$6:$D$505,'Transactions'!$B$6:$B$505,$B27,'Transactions'!$F$6:$F$505,"Income",'Transactions'!$A$6:$A$505,"&gt;="&amp;DATE(Annee,1,1),'Transactions'!$A$6:$A$505,"&lt;"&amp;DATE(Annee+1,1,1)))</f>
        <v/>
      </c>
      <c r="D27" s="23">
        <f>IF($B27="","",SUMIFS('Transactions'!$D$6:$D$505,'Transactions'!$B$6:$B$505,$B27,'Transactions'!$F$6:$F$505,"Expense",'Transactions'!$A$6:$A$505,"&gt;="&amp;DATE(Annee,1,1),'Transactions'!$A$6:$A$505,"&lt;"&amp;DATE(Annee+1,1,1)))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IF('Properties'!$A$24="","",'Properties'!$A$24)</f>
        <v/>
      </c>
      <c r="C28" s="23">
        <f>IF($B28="","",SUMIFS('Transactions'!$D$6:$D$505,'Transactions'!$B$6:$B$505,$B28,'Transactions'!$F$6:$F$505,"Income",'Transactions'!$A$6:$A$505,"&gt;="&amp;DATE(Annee,1,1),'Transactions'!$A$6:$A$505,"&lt;"&amp;DATE(Annee+1,1,1)))</f>
        <v/>
      </c>
      <c r="D28" s="23">
        <f>IF($B28="","",SUMIFS('Transactions'!$D$6:$D$505,'Transactions'!$B$6:$B$505,$B28,'Transactions'!$F$6:$F$505,"Expense",'Transactions'!$A$6:$A$505,"&gt;="&amp;DATE(Annee,1,1),'Transactions'!$A$6:$A$505,"&lt;"&amp;DATE(Annee+1,1,1)))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IF('Properties'!$A$25="","",'Properties'!$A$25)</f>
        <v/>
      </c>
      <c r="C29" s="23">
        <f>IF($B29="","",SUMIFS('Transactions'!$D$6:$D$505,'Transactions'!$B$6:$B$505,$B29,'Transactions'!$F$6:$F$505,"Income",'Transactions'!$A$6:$A$505,"&gt;="&amp;DATE(Annee,1,1),'Transactions'!$A$6:$A$505,"&lt;"&amp;DATE(Annee+1,1,1)))</f>
        <v/>
      </c>
      <c r="D29" s="23">
        <f>IF($B29="","",SUMIFS('Transactions'!$D$6:$D$505,'Transactions'!$B$6:$B$505,$B29,'Transactions'!$F$6:$F$505,"Expense",'Transactions'!$A$6:$A$505,"&gt;="&amp;DATE(Annee,1,1),'Transactions'!$A$6:$A$505,"&lt;"&amp;DATE(Annee+1,1,1)))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All properties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Rent received, month by month</t>
        </is>
      </c>
    </row>
    <row r="33" ht="22" customHeight="1">
      <c r="B33" s="11" t="inlineStr">
        <is>
          <t>Property</t>
        </is>
      </c>
      <c r="C33" s="11" t="inlineStr">
        <is>
          <t>Jan</t>
        </is>
      </c>
      <c r="D33" s="11" t="inlineStr">
        <is>
          <t>Feb</t>
        </is>
      </c>
      <c r="E33" s="11" t="inlineStr">
        <is>
          <t>Mar</t>
        </is>
      </c>
      <c r="F33" s="11" t="inlineStr">
        <is>
          <t>Apr</t>
        </is>
      </c>
      <c r="G33" s="11" t="inlineStr">
        <is>
          <t>May</t>
        </is>
      </c>
      <c r="H33" s="11" t="inlineStr">
        <is>
          <t>Jun</t>
        </is>
      </c>
      <c r="I33" s="11" t="inlineStr">
        <is>
          <t>Jul</t>
        </is>
      </c>
      <c r="J33" s="11" t="inlineStr">
        <is>
          <t>Aug</t>
        </is>
      </c>
      <c r="K33" s="11" t="inlineStr">
        <is>
          <t>Sep</t>
        </is>
      </c>
      <c r="L33" s="11" t="inlineStr">
        <is>
          <t>Oct</t>
        </is>
      </c>
      <c r="M33" s="11" t="inlineStr">
        <is>
          <t>Nov</t>
        </is>
      </c>
      <c r="N33" s="11" t="inlineStr">
        <is>
          <t>Dec</t>
        </is>
      </c>
    </row>
    <row r="34">
      <c r="B34" s="22">
        <f>B10</f>
        <v/>
      </c>
      <c r="C34" s="28">
        <f>IF($B34="","",SUMIFS('Transactions'!$D$6:$D$505,'Transactions'!$B$6:$B$505,$B34,'Transactions'!$C$6:$C$505,"Rent received",'Transactions'!$A$6:$A$505,"&gt;="&amp;DATE(Annee,1,1),'Transactions'!$A$6:$A$505,"&lt;"&amp;EDATE(DATE(Annee,1,1),1)))</f>
        <v/>
      </c>
      <c r="D34" s="28">
        <f>IF($B34="","",SUMIFS('Transactions'!$D$6:$D$505,'Transactions'!$B$6:$B$505,$B34,'Transactions'!$C$6:$C$505,"Rent received",'Transactions'!$A$6:$A$505,"&gt;="&amp;DATE(Annee,2,1),'Transactions'!$A$6:$A$505,"&lt;"&amp;EDATE(DATE(Annee,2,1),1)))</f>
        <v/>
      </c>
      <c r="E34" s="28">
        <f>IF($B34="","",SUMIFS('Transactions'!$D$6:$D$505,'Transactions'!$B$6:$B$505,$B34,'Transactions'!$C$6:$C$505,"Rent received",'Transactions'!$A$6:$A$505,"&gt;="&amp;DATE(Annee,3,1),'Transactions'!$A$6:$A$505,"&lt;"&amp;EDATE(DATE(Annee,3,1),1)))</f>
        <v/>
      </c>
      <c r="F34" s="28">
        <f>IF($B34="","",SUMIFS('Transactions'!$D$6:$D$505,'Transactions'!$B$6:$B$505,$B34,'Transactions'!$C$6:$C$505,"Rent received",'Transactions'!$A$6:$A$505,"&gt;="&amp;DATE(Annee,4,1),'Transactions'!$A$6:$A$505,"&lt;"&amp;EDATE(DATE(Annee,4,1),1)))</f>
        <v/>
      </c>
      <c r="G34" s="28">
        <f>IF($B34="","",SUMIFS('Transactions'!$D$6:$D$505,'Transactions'!$B$6:$B$505,$B34,'Transactions'!$C$6:$C$505,"Rent received",'Transactions'!$A$6:$A$505,"&gt;="&amp;DATE(Annee,5,1),'Transactions'!$A$6:$A$505,"&lt;"&amp;EDATE(DATE(Annee,5,1),1)))</f>
        <v/>
      </c>
      <c r="H34" s="28">
        <f>IF($B34="","",SUMIFS('Transactions'!$D$6:$D$505,'Transactions'!$B$6:$B$505,$B34,'Transactions'!$C$6:$C$505,"Rent received",'Transactions'!$A$6:$A$505,"&gt;="&amp;DATE(Annee,6,1),'Transactions'!$A$6:$A$505,"&lt;"&amp;EDATE(DATE(Annee,6,1),1)))</f>
        <v/>
      </c>
      <c r="I34" s="28">
        <f>IF($B34="","",SUMIFS('Transactions'!$D$6:$D$505,'Transactions'!$B$6:$B$505,$B34,'Transactions'!$C$6:$C$505,"Rent received",'Transactions'!$A$6:$A$505,"&gt;="&amp;DATE(Annee,7,1),'Transactions'!$A$6:$A$505,"&lt;"&amp;EDATE(DATE(Annee,7,1),1)))</f>
        <v/>
      </c>
      <c r="J34" s="28">
        <f>IF($B34="","",SUMIFS('Transactions'!$D$6:$D$505,'Transactions'!$B$6:$B$505,$B34,'Transactions'!$C$6:$C$505,"Rent received",'Transactions'!$A$6:$A$505,"&gt;="&amp;DATE(Annee,8,1),'Transactions'!$A$6:$A$505,"&lt;"&amp;EDATE(DATE(Annee,8,1),1)))</f>
        <v/>
      </c>
      <c r="K34" s="28">
        <f>IF($B34="","",SUMIFS('Transactions'!$D$6:$D$505,'Transactions'!$B$6:$B$505,$B34,'Transactions'!$C$6:$C$505,"Rent received",'Transactions'!$A$6:$A$505,"&gt;="&amp;DATE(Annee,9,1),'Transactions'!$A$6:$A$505,"&lt;"&amp;EDATE(DATE(Annee,9,1),1)))</f>
        <v/>
      </c>
      <c r="L34" s="28">
        <f>IF($B34="","",SUMIFS('Transactions'!$D$6:$D$505,'Transactions'!$B$6:$B$505,$B34,'Transactions'!$C$6:$C$505,"Rent received",'Transactions'!$A$6:$A$505,"&gt;="&amp;DATE(Annee,10,1),'Transactions'!$A$6:$A$505,"&lt;"&amp;EDATE(DATE(Annee,10,1),1)))</f>
        <v/>
      </c>
      <c r="M34" s="28">
        <f>IF($B34="","",SUMIFS('Transactions'!$D$6:$D$505,'Transactions'!$B$6:$B$505,$B34,'Transactions'!$C$6:$C$505,"Rent received",'Transactions'!$A$6:$A$505,"&gt;="&amp;DATE(Annee,11,1),'Transactions'!$A$6:$A$505,"&lt;"&amp;EDATE(DATE(Annee,11,1),1)))</f>
        <v/>
      </c>
      <c r="N34" s="28">
        <f>IF($B34="","",SUMIFS('Transactions'!$D$6:$D$505,'Transactions'!$B$6:$B$505,$B34,'Transactions'!$C$6:$C$505,"Rent received",'Transactions'!$A$6:$A$505,"&gt;="&amp;DATE(Annee,12,1),'Transactions'!$A$6:$A$505,"&lt;"&amp;EDATE(DATE(Annee,12,1),1)))</f>
        <v/>
      </c>
    </row>
    <row r="35">
      <c r="B35" s="22">
        <f>B11</f>
        <v/>
      </c>
      <c r="C35" s="28">
        <f>IF($B35="","",SUMIFS('Transactions'!$D$6:$D$505,'Transactions'!$B$6:$B$505,$B35,'Transactions'!$C$6:$C$505,"Rent received",'Transactions'!$A$6:$A$505,"&gt;="&amp;DATE(Annee,1,1),'Transactions'!$A$6:$A$505,"&lt;"&amp;EDATE(DATE(Annee,1,1),1)))</f>
        <v/>
      </c>
      <c r="D35" s="28">
        <f>IF($B35="","",SUMIFS('Transactions'!$D$6:$D$505,'Transactions'!$B$6:$B$505,$B35,'Transactions'!$C$6:$C$505,"Rent received",'Transactions'!$A$6:$A$505,"&gt;="&amp;DATE(Annee,2,1),'Transactions'!$A$6:$A$505,"&lt;"&amp;EDATE(DATE(Annee,2,1),1)))</f>
        <v/>
      </c>
      <c r="E35" s="28">
        <f>IF($B35="","",SUMIFS('Transactions'!$D$6:$D$505,'Transactions'!$B$6:$B$505,$B35,'Transactions'!$C$6:$C$505,"Rent received",'Transactions'!$A$6:$A$505,"&gt;="&amp;DATE(Annee,3,1),'Transactions'!$A$6:$A$505,"&lt;"&amp;EDATE(DATE(Annee,3,1),1)))</f>
        <v/>
      </c>
      <c r="F35" s="28">
        <f>IF($B35="","",SUMIFS('Transactions'!$D$6:$D$505,'Transactions'!$B$6:$B$505,$B35,'Transactions'!$C$6:$C$505,"Rent received",'Transactions'!$A$6:$A$505,"&gt;="&amp;DATE(Annee,4,1),'Transactions'!$A$6:$A$505,"&lt;"&amp;EDATE(DATE(Annee,4,1),1)))</f>
        <v/>
      </c>
      <c r="G35" s="28">
        <f>IF($B35="","",SUMIFS('Transactions'!$D$6:$D$505,'Transactions'!$B$6:$B$505,$B35,'Transactions'!$C$6:$C$505,"Rent received",'Transactions'!$A$6:$A$505,"&gt;="&amp;DATE(Annee,5,1),'Transactions'!$A$6:$A$505,"&lt;"&amp;EDATE(DATE(Annee,5,1),1)))</f>
        <v/>
      </c>
      <c r="H35" s="28">
        <f>IF($B35="","",SUMIFS('Transactions'!$D$6:$D$505,'Transactions'!$B$6:$B$505,$B35,'Transactions'!$C$6:$C$505,"Rent received",'Transactions'!$A$6:$A$505,"&gt;="&amp;DATE(Annee,6,1),'Transactions'!$A$6:$A$505,"&lt;"&amp;EDATE(DATE(Annee,6,1),1)))</f>
        <v/>
      </c>
      <c r="I35" s="28">
        <f>IF($B35="","",SUMIFS('Transactions'!$D$6:$D$505,'Transactions'!$B$6:$B$505,$B35,'Transactions'!$C$6:$C$505,"Rent received",'Transactions'!$A$6:$A$505,"&gt;="&amp;DATE(Annee,7,1),'Transactions'!$A$6:$A$505,"&lt;"&amp;EDATE(DATE(Annee,7,1),1)))</f>
        <v/>
      </c>
      <c r="J35" s="28">
        <f>IF($B35="","",SUMIFS('Transactions'!$D$6:$D$505,'Transactions'!$B$6:$B$505,$B35,'Transactions'!$C$6:$C$505,"Rent received",'Transactions'!$A$6:$A$505,"&gt;="&amp;DATE(Annee,8,1),'Transactions'!$A$6:$A$505,"&lt;"&amp;EDATE(DATE(Annee,8,1),1)))</f>
        <v/>
      </c>
      <c r="K35" s="28">
        <f>IF($B35="","",SUMIFS('Transactions'!$D$6:$D$505,'Transactions'!$B$6:$B$505,$B35,'Transactions'!$C$6:$C$505,"Rent received",'Transactions'!$A$6:$A$505,"&gt;="&amp;DATE(Annee,9,1),'Transactions'!$A$6:$A$505,"&lt;"&amp;EDATE(DATE(Annee,9,1),1)))</f>
        <v/>
      </c>
      <c r="L35" s="28">
        <f>IF($B35="","",SUMIFS('Transactions'!$D$6:$D$505,'Transactions'!$B$6:$B$505,$B35,'Transactions'!$C$6:$C$505,"Rent received",'Transactions'!$A$6:$A$505,"&gt;="&amp;DATE(Annee,10,1),'Transactions'!$A$6:$A$505,"&lt;"&amp;EDATE(DATE(Annee,10,1),1)))</f>
        <v/>
      </c>
      <c r="M35" s="28">
        <f>IF($B35="","",SUMIFS('Transactions'!$D$6:$D$505,'Transactions'!$B$6:$B$505,$B35,'Transactions'!$C$6:$C$505,"Rent received",'Transactions'!$A$6:$A$505,"&gt;="&amp;DATE(Annee,11,1),'Transactions'!$A$6:$A$505,"&lt;"&amp;EDATE(DATE(Annee,11,1),1)))</f>
        <v/>
      </c>
      <c r="N35" s="28">
        <f>IF($B35="","",SUMIFS('Transactions'!$D$6:$D$505,'Transactions'!$B$6:$B$505,$B35,'Transactions'!$C$6:$C$505,"Rent received",'Transactions'!$A$6:$A$505,"&gt;="&amp;DATE(Annee,12,1),'Transactions'!$A$6:$A$505,"&lt;"&amp;EDATE(DATE(Annee,12,1),1)))</f>
        <v/>
      </c>
    </row>
    <row r="36">
      <c r="B36" s="22">
        <f>B12</f>
        <v/>
      </c>
      <c r="C36" s="28">
        <f>IF($B36="","",SUMIFS('Transactions'!$D$6:$D$505,'Transactions'!$B$6:$B$505,$B36,'Transactions'!$C$6:$C$505,"Rent received",'Transactions'!$A$6:$A$505,"&gt;="&amp;DATE(Annee,1,1),'Transactions'!$A$6:$A$505,"&lt;"&amp;EDATE(DATE(Annee,1,1),1)))</f>
        <v/>
      </c>
      <c r="D36" s="28">
        <f>IF($B36="","",SUMIFS('Transactions'!$D$6:$D$505,'Transactions'!$B$6:$B$505,$B36,'Transactions'!$C$6:$C$505,"Rent received",'Transactions'!$A$6:$A$505,"&gt;="&amp;DATE(Annee,2,1),'Transactions'!$A$6:$A$505,"&lt;"&amp;EDATE(DATE(Annee,2,1),1)))</f>
        <v/>
      </c>
      <c r="E36" s="28">
        <f>IF($B36="","",SUMIFS('Transactions'!$D$6:$D$505,'Transactions'!$B$6:$B$505,$B36,'Transactions'!$C$6:$C$505,"Rent received",'Transactions'!$A$6:$A$505,"&gt;="&amp;DATE(Annee,3,1),'Transactions'!$A$6:$A$505,"&lt;"&amp;EDATE(DATE(Annee,3,1),1)))</f>
        <v/>
      </c>
      <c r="F36" s="28">
        <f>IF($B36="","",SUMIFS('Transactions'!$D$6:$D$505,'Transactions'!$B$6:$B$505,$B36,'Transactions'!$C$6:$C$505,"Rent received",'Transactions'!$A$6:$A$505,"&gt;="&amp;DATE(Annee,4,1),'Transactions'!$A$6:$A$505,"&lt;"&amp;EDATE(DATE(Annee,4,1),1)))</f>
        <v/>
      </c>
      <c r="G36" s="28">
        <f>IF($B36="","",SUMIFS('Transactions'!$D$6:$D$505,'Transactions'!$B$6:$B$505,$B36,'Transactions'!$C$6:$C$505,"Rent received",'Transactions'!$A$6:$A$505,"&gt;="&amp;DATE(Annee,5,1),'Transactions'!$A$6:$A$505,"&lt;"&amp;EDATE(DATE(Annee,5,1),1)))</f>
        <v/>
      </c>
      <c r="H36" s="28">
        <f>IF($B36="","",SUMIFS('Transactions'!$D$6:$D$505,'Transactions'!$B$6:$B$505,$B36,'Transactions'!$C$6:$C$505,"Rent received",'Transactions'!$A$6:$A$505,"&gt;="&amp;DATE(Annee,6,1),'Transactions'!$A$6:$A$505,"&lt;"&amp;EDATE(DATE(Annee,6,1),1)))</f>
        <v/>
      </c>
      <c r="I36" s="28">
        <f>IF($B36="","",SUMIFS('Transactions'!$D$6:$D$505,'Transactions'!$B$6:$B$505,$B36,'Transactions'!$C$6:$C$505,"Rent received",'Transactions'!$A$6:$A$505,"&gt;="&amp;DATE(Annee,7,1),'Transactions'!$A$6:$A$505,"&lt;"&amp;EDATE(DATE(Annee,7,1),1)))</f>
        <v/>
      </c>
      <c r="J36" s="28">
        <f>IF($B36="","",SUMIFS('Transactions'!$D$6:$D$505,'Transactions'!$B$6:$B$505,$B36,'Transactions'!$C$6:$C$505,"Rent received",'Transactions'!$A$6:$A$505,"&gt;="&amp;DATE(Annee,8,1),'Transactions'!$A$6:$A$505,"&lt;"&amp;EDATE(DATE(Annee,8,1),1)))</f>
        <v/>
      </c>
      <c r="K36" s="28">
        <f>IF($B36="","",SUMIFS('Transactions'!$D$6:$D$505,'Transactions'!$B$6:$B$505,$B36,'Transactions'!$C$6:$C$505,"Rent received",'Transactions'!$A$6:$A$505,"&gt;="&amp;DATE(Annee,9,1),'Transactions'!$A$6:$A$505,"&lt;"&amp;EDATE(DATE(Annee,9,1),1)))</f>
        <v/>
      </c>
      <c r="L36" s="28">
        <f>IF($B36="","",SUMIFS('Transactions'!$D$6:$D$505,'Transactions'!$B$6:$B$505,$B36,'Transactions'!$C$6:$C$505,"Rent received",'Transactions'!$A$6:$A$505,"&gt;="&amp;DATE(Annee,10,1),'Transactions'!$A$6:$A$505,"&lt;"&amp;EDATE(DATE(Annee,10,1),1)))</f>
        <v/>
      </c>
      <c r="M36" s="28">
        <f>IF($B36="","",SUMIFS('Transactions'!$D$6:$D$505,'Transactions'!$B$6:$B$505,$B36,'Transactions'!$C$6:$C$505,"Rent received",'Transactions'!$A$6:$A$505,"&gt;="&amp;DATE(Annee,11,1),'Transactions'!$A$6:$A$505,"&lt;"&amp;EDATE(DATE(Annee,11,1),1)))</f>
        <v/>
      </c>
      <c r="N36" s="28">
        <f>IF($B36="","",SUMIFS('Transactions'!$D$6:$D$505,'Transactions'!$B$6:$B$505,$B36,'Transactions'!$C$6:$C$505,"Rent received",'Transactions'!$A$6:$A$505,"&gt;="&amp;DATE(Annee,12,1),'Transactions'!$A$6:$A$505,"&lt;"&amp;EDATE(DATE(Annee,12,1),1)))</f>
        <v/>
      </c>
    </row>
    <row r="37">
      <c r="B37" s="22">
        <f>B13</f>
        <v/>
      </c>
      <c r="C37" s="28">
        <f>IF($B37="","",SUMIFS('Transactions'!$D$6:$D$505,'Transactions'!$B$6:$B$505,$B37,'Transactions'!$C$6:$C$505,"Rent received",'Transactions'!$A$6:$A$505,"&gt;="&amp;DATE(Annee,1,1),'Transactions'!$A$6:$A$505,"&lt;"&amp;EDATE(DATE(Annee,1,1),1)))</f>
        <v/>
      </c>
      <c r="D37" s="28">
        <f>IF($B37="","",SUMIFS('Transactions'!$D$6:$D$505,'Transactions'!$B$6:$B$505,$B37,'Transactions'!$C$6:$C$505,"Rent received",'Transactions'!$A$6:$A$505,"&gt;="&amp;DATE(Annee,2,1),'Transactions'!$A$6:$A$505,"&lt;"&amp;EDATE(DATE(Annee,2,1),1)))</f>
        <v/>
      </c>
      <c r="E37" s="28">
        <f>IF($B37="","",SUMIFS('Transactions'!$D$6:$D$505,'Transactions'!$B$6:$B$505,$B37,'Transactions'!$C$6:$C$505,"Rent received",'Transactions'!$A$6:$A$505,"&gt;="&amp;DATE(Annee,3,1),'Transactions'!$A$6:$A$505,"&lt;"&amp;EDATE(DATE(Annee,3,1),1)))</f>
        <v/>
      </c>
      <c r="F37" s="28">
        <f>IF($B37="","",SUMIFS('Transactions'!$D$6:$D$505,'Transactions'!$B$6:$B$505,$B37,'Transactions'!$C$6:$C$505,"Rent received",'Transactions'!$A$6:$A$505,"&gt;="&amp;DATE(Annee,4,1),'Transactions'!$A$6:$A$505,"&lt;"&amp;EDATE(DATE(Annee,4,1),1)))</f>
        <v/>
      </c>
      <c r="G37" s="28">
        <f>IF($B37="","",SUMIFS('Transactions'!$D$6:$D$505,'Transactions'!$B$6:$B$505,$B37,'Transactions'!$C$6:$C$505,"Rent received",'Transactions'!$A$6:$A$505,"&gt;="&amp;DATE(Annee,5,1),'Transactions'!$A$6:$A$505,"&lt;"&amp;EDATE(DATE(Annee,5,1),1)))</f>
        <v/>
      </c>
      <c r="H37" s="28">
        <f>IF($B37="","",SUMIFS('Transactions'!$D$6:$D$505,'Transactions'!$B$6:$B$505,$B37,'Transactions'!$C$6:$C$505,"Rent received",'Transactions'!$A$6:$A$505,"&gt;="&amp;DATE(Annee,6,1),'Transactions'!$A$6:$A$505,"&lt;"&amp;EDATE(DATE(Annee,6,1),1)))</f>
        <v/>
      </c>
      <c r="I37" s="28">
        <f>IF($B37="","",SUMIFS('Transactions'!$D$6:$D$505,'Transactions'!$B$6:$B$505,$B37,'Transactions'!$C$6:$C$505,"Rent received",'Transactions'!$A$6:$A$505,"&gt;="&amp;DATE(Annee,7,1),'Transactions'!$A$6:$A$505,"&lt;"&amp;EDATE(DATE(Annee,7,1),1)))</f>
        <v/>
      </c>
      <c r="J37" s="28">
        <f>IF($B37="","",SUMIFS('Transactions'!$D$6:$D$505,'Transactions'!$B$6:$B$505,$B37,'Transactions'!$C$6:$C$505,"Rent received",'Transactions'!$A$6:$A$505,"&gt;="&amp;DATE(Annee,8,1),'Transactions'!$A$6:$A$505,"&lt;"&amp;EDATE(DATE(Annee,8,1),1)))</f>
        <v/>
      </c>
      <c r="K37" s="28">
        <f>IF($B37="","",SUMIFS('Transactions'!$D$6:$D$505,'Transactions'!$B$6:$B$505,$B37,'Transactions'!$C$6:$C$505,"Rent received",'Transactions'!$A$6:$A$505,"&gt;="&amp;DATE(Annee,9,1),'Transactions'!$A$6:$A$505,"&lt;"&amp;EDATE(DATE(Annee,9,1),1)))</f>
        <v/>
      </c>
      <c r="L37" s="28">
        <f>IF($B37="","",SUMIFS('Transactions'!$D$6:$D$505,'Transactions'!$B$6:$B$505,$B37,'Transactions'!$C$6:$C$505,"Rent received",'Transactions'!$A$6:$A$505,"&gt;="&amp;DATE(Annee,10,1),'Transactions'!$A$6:$A$505,"&lt;"&amp;EDATE(DATE(Annee,10,1),1)))</f>
        <v/>
      </c>
      <c r="M37" s="28">
        <f>IF($B37="","",SUMIFS('Transactions'!$D$6:$D$505,'Transactions'!$B$6:$B$505,$B37,'Transactions'!$C$6:$C$505,"Rent received",'Transactions'!$A$6:$A$505,"&gt;="&amp;DATE(Annee,11,1),'Transactions'!$A$6:$A$505,"&lt;"&amp;EDATE(DATE(Annee,11,1),1)))</f>
        <v/>
      </c>
      <c r="N37" s="28">
        <f>IF($B37="","",SUMIFS('Transactions'!$D$6:$D$505,'Transactions'!$B$6:$B$505,$B37,'Transactions'!$C$6:$C$505,"Rent received",'Transactions'!$A$6:$A$505,"&gt;="&amp;DATE(Annee,12,1),'Transactions'!$A$6:$A$505,"&lt;"&amp;EDATE(DATE(Annee,12,1),1)))</f>
        <v/>
      </c>
    </row>
    <row r="38">
      <c r="B38" s="22">
        <f>B14</f>
        <v/>
      </c>
      <c r="C38" s="28">
        <f>IF($B38="","",SUMIFS('Transactions'!$D$6:$D$505,'Transactions'!$B$6:$B$505,$B38,'Transactions'!$C$6:$C$505,"Rent received",'Transactions'!$A$6:$A$505,"&gt;="&amp;DATE(Annee,1,1),'Transactions'!$A$6:$A$505,"&lt;"&amp;EDATE(DATE(Annee,1,1),1)))</f>
        <v/>
      </c>
      <c r="D38" s="28">
        <f>IF($B38="","",SUMIFS('Transactions'!$D$6:$D$505,'Transactions'!$B$6:$B$505,$B38,'Transactions'!$C$6:$C$505,"Rent received",'Transactions'!$A$6:$A$505,"&gt;="&amp;DATE(Annee,2,1),'Transactions'!$A$6:$A$505,"&lt;"&amp;EDATE(DATE(Annee,2,1),1)))</f>
        <v/>
      </c>
      <c r="E38" s="28">
        <f>IF($B38="","",SUMIFS('Transactions'!$D$6:$D$505,'Transactions'!$B$6:$B$505,$B38,'Transactions'!$C$6:$C$505,"Rent received",'Transactions'!$A$6:$A$505,"&gt;="&amp;DATE(Annee,3,1),'Transactions'!$A$6:$A$505,"&lt;"&amp;EDATE(DATE(Annee,3,1),1)))</f>
        <v/>
      </c>
      <c r="F38" s="28">
        <f>IF($B38="","",SUMIFS('Transactions'!$D$6:$D$505,'Transactions'!$B$6:$B$505,$B38,'Transactions'!$C$6:$C$505,"Rent received",'Transactions'!$A$6:$A$505,"&gt;="&amp;DATE(Annee,4,1),'Transactions'!$A$6:$A$505,"&lt;"&amp;EDATE(DATE(Annee,4,1),1)))</f>
        <v/>
      </c>
      <c r="G38" s="28">
        <f>IF($B38="","",SUMIFS('Transactions'!$D$6:$D$505,'Transactions'!$B$6:$B$505,$B38,'Transactions'!$C$6:$C$505,"Rent received",'Transactions'!$A$6:$A$505,"&gt;="&amp;DATE(Annee,5,1),'Transactions'!$A$6:$A$505,"&lt;"&amp;EDATE(DATE(Annee,5,1),1)))</f>
        <v/>
      </c>
      <c r="H38" s="28">
        <f>IF($B38="","",SUMIFS('Transactions'!$D$6:$D$505,'Transactions'!$B$6:$B$505,$B38,'Transactions'!$C$6:$C$505,"Rent received",'Transactions'!$A$6:$A$505,"&gt;="&amp;DATE(Annee,6,1),'Transactions'!$A$6:$A$505,"&lt;"&amp;EDATE(DATE(Annee,6,1),1)))</f>
        <v/>
      </c>
      <c r="I38" s="28">
        <f>IF($B38="","",SUMIFS('Transactions'!$D$6:$D$505,'Transactions'!$B$6:$B$505,$B38,'Transactions'!$C$6:$C$505,"Rent received",'Transactions'!$A$6:$A$505,"&gt;="&amp;DATE(Annee,7,1),'Transactions'!$A$6:$A$505,"&lt;"&amp;EDATE(DATE(Annee,7,1),1)))</f>
        <v/>
      </c>
      <c r="J38" s="28">
        <f>IF($B38="","",SUMIFS('Transactions'!$D$6:$D$505,'Transactions'!$B$6:$B$505,$B38,'Transactions'!$C$6:$C$505,"Rent received",'Transactions'!$A$6:$A$505,"&gt;="&amp;DATE(Annee,8,1),'Transactions'!$A$6:$A$505,"&lt;"&amp;EDATE(DATE(Annee,8,1),1)))</f>
        <v/>
      </c>
      <c r="K38" s="28">
        <f>IF($B38="","",SUMIFS('Transactions'!$D$6:$D$505,'Transactions'!$B$6:$B$505,$B38,'Transactions'!$C$6:$C$505,"Rent received",'Transactions'!$A$6:$A$505,"&gt;="&amp;DATE(Annee,9,1),'Transactions'!$A$6:$A$505,"&lt;"&amp;EDATE(DATE(Annee,9,1),1)))</f>
        <v/>
      </c>
      <c r="L38" s="28">
        <f>IF($B38="","",SUMIFS('Transactions'!$D$6:$D$505,'Transactions'!$B$6:$B$505,$B38,'Transactions'!$C$6:$C$505,"Rent received",'Transactions'!$A$6:$A$505,"&gt;="&amp;DATE(Annee,10,1),'Transactions'!$A$6:$A$505,"&lt;"&amp;EDATE(DATE(Annee,10,1),1)))</f>
        <v/>
      </c>
      <c r="M38" s="28">
        <f>IF($B38="","",SUMIFS('Transactions'!$D$6:$D$505,'Transactions'!$B$6:$B$505,$B38,'Transactions'!$C$6:$C$505,"Rent received",'Transactions'!$A$6:$A$505,"&gt;="&amp;DATE(Annee,11,1),'Transactions'!$A$6:$A$505,"&lt;"&amp;EDATE(DATE(Annee,11,1),1)))</f>
        <v/>
      </c>
      <c r="N38" s="28">
        <f>IF($B38="","",SUMIFS('Transactions'!$D$6:$D$505,'Transactions'!$B$6:$B$505,$B38,'Transactions'!$C$6:$C$505,"Rent received",'Transactions'!$A$6:$A$505,"&gt;="&amp;DATE(Annee,12,1),'Transactions'!$A$6:$A$505,"&lt;"&amp;EDATE(DATE(Annee,12,1),1)))</f>
        <v/>
      </c>
    </row>
    <row r="39">
      <c r="B39" s="22">
        <f>B15</f>
        <v/>
      </c>
      <c r="C39" s="28">
        <f>IF($B39="","",SUMIFS('Transactions'!$D$6:$D$505,'Transactions'!$B$6:$B$505,$B39,'Transactions'!$C$6:$C$505,"Rent received",'Transactions'!$A$6:$A$505,"&gt;="&amp;DATE(Annee,1,1),'Transactions'!$A$6:$A$505,"&lt;"&amp;EDATE(DATE(Annee,1,1),1)))</f>
        <v/>
      </c>
      <c r="D39" s="28">
        <f>IF($B39="","",SUMIFS('Transactions'!$D$6:$D$505,'Transactions'!$B$6:$B$505,$B39,'Transactions'!$C$6:$C$505,"Rent received",'Transactions'!$A$6:$A$505,"&gt;="&amp;DATE(Annee,2,1),'Transactions'!$A$6:$A$505,"&lt;"&amp;EDATE(DATE(Annee,2,1),1)))</f>
        <v/>
      </c>
      <c r="E39" s="28">
        <f>IF($B39="","",SUMIFS('Transactions'!$D$6:$D$505,'Transactions'!$B$6:$B$505,$B39,'Transactions'!$C$6:$C$505,"Rent received",'Transactions'!$A$6:$A$505,"&gt;="&amp;DATE(Annee,3,1),'Transactions'!$A$6:$A$505,"&lt;"&amp;EDATE(DATE(Annee,3,1),1)))</f>
        <v/>
      </c>
      <c r="F39" s="28">
        <f>IF($B39="","",SUMIFS('Transactions'!$D$6:$D$505,'Transactions'!$B$6:$B$505,$B39,'Transactions'!$C$6:$C$505,"Rent received",'Transactions'!$A$6:$A$505,"&gt;="&amp;DATE(Annee,4,1),'Transactions'!$A$6:$A$505,"&lt;"&amp;EDATE(DATE(Annee,4,1),1)))</f>
        <v/>
      </c>
      <c r="G39" s="28">
        <f>IF($B39="","",SUMIFS('Transactions'!$D$6:$D$505,'Transactions'!$B$6:$B$505,$B39,'Transactions'!$C$6:$C$505,"Rent received",'Transactions'!$A$6:$A$505,"&gt;="&amp;DATE(Annee,5,1),'Transactions'!$A$6:$A$505,"&lt;"&amp;EDATE(DATE(Annee,5,1),1)))</f>
        <v/>
      </c>
      <c r="H39" s="28">
        <f>IF($B39="","",SUMIFS('Transactions'!$D$6:$D$505,'Transactions'!$B$6:$B$505,$B39,'Transactions'!$C$6:$C$505,"Rent received",'Transactions'!$A$6:$A$505,"&gt;="&amp;DATE(Annee,6,1),'Transactions'!$A$6:$A$505,"&lt;"&amp;EDATE(DATE(Annee,6,1),1)))</f>
        <v/>
      </c>
      <c r="I39" s="28">
        <f>IF($B39="","",SUMIFS('Transactions'!$D$6:$D$505,'Transactions'!$B$6:$B$505,$B39,'Transactions'!$C$6:$C$505,"Rent received",'Transactions'!$A$6:$A$505,"&gt;="&amp;DATE(Annee,7,1),'Transactions'!$A$6:$A$505,"&lt;"&amp;EDATE(DATE(Annee,7,1),1)))</f>
        <v/>
      </c>
      <c r="J39" s="28">
        <f>IF($B39="","",SUMIFS('Transactions'!$D$6:$D$505,'Transactions'!$B$6:$B$505,$B39,'Transactions'!$C$6:$C$505,"Rent received",'Transactions'!$A$6:$A$505,"&gt;="&amp;DATE(Annee,8,1),'Transactions'!$A$6:$A$505,"&lt;"&amp;EDATE(DATE(Annee,8,1),1)))</f>
        <v/>
      </c>
      <c r="K39" s="28">
        <f>IF($B39="","",SUMIFS('Transactions'!$D$6:$D$505,'Transactions'!$B$6:$B$505,$B39,'Transactions'!$C$6:$C$505,"Rent received",'Transactions'!$A$6:$A$505,"&gt;="&amp;DATE(Annee,9,1),'Transactions'!$A$6:$A$505,"&lt;"&amp;EDATE(DATE(Annee,9,1),1)))</f>
        <v/>
      </c>
      <c r="L39" s="28">
        <f>IF($B39="","",SUMIFS('Transactions'!$D$6:$D$505,'Transactions'!$B$6:$B$505,$B39,'Transactions'!$C$6:$C$505,"Rent received",'Transactions'!$A$6:$A$505,"&gt;="&amp;DATE(Annee,10,1),'Transactions'!$A$6:$A$505,"&lt;"&amp;EDATE(DATE(Annee,10,1),1)))</f>
        <v/>
      </c>
      <c r="M39" s="28">
        <f>IF($B39="","",SUMIFS('Transactions'!$D$6:$D$505,'Transactions'!$B$6:$B$505,$B39,'Transactions'!$C$6:$C$505,"Rent received",'Transactions'!$A$6:$A$505,"&gt;="&amp;DATE(Annee,11,1),'Transactions'!$A$6:$A$505,"&lt;"&amp;EDATE(DATE(Annee,11,1),1)))</f>
        <v/>
      </c>
      <c r="N39" s="28">
        <f>IF($B39="","",SUMIFS('Transactions'!$D$6:$D$505,'Transactions'!$B$6:$B$505,$B39,'Transactions'!$C$6:$C$505,"Rent received",'Transactions'!$A$6:$A$505,"&gt;="&amp;DATE(Annee,12,1),'Transactions'!$A$6:$A$505,"&lt;"&amp;EDATE(DATE(Annee,12,1),1)))</f>
        <v/>
      </c>
    </row>
    <row r="40">
      <c r="B40" s="22">
        <f>B16</f>
        <v/>
      </c>
      <c r="C40" s="28">
        <f>IF($B40="","",SUMIFS('Transactions'!$D$6:$D$505,'Transactions'!$B$6:$B$505,$B40,'Transactions'!$C$6:$C$505,"Rent received",'Transactions'!$A$6:$A$505,"&gt;="&amp;DATE(Annee,1,1),'Transactions'!$A$6:$A$505,"&lt;"&amp;EDATE(DATE(Annee,1,1),1)))</f>
        <v/>
      </c>
      <c r="D40" s="28">
        <f>IF($B40="","",SUMIFS('Transactions'!$D$6:$D$505,'Transactions'!$B$6:$B$505,$B40,'Transactions'!$C$6:$C$505,"Rent received",'Transactions'!$A$6:$A$505,"&gt;="&amp;DATE(Annee,2,1),'Transactions'!$A$6:$A$505,"&lt;"&amp;EDATE(DATE(Annee,2,1),1)))</f>
        <v/>
      </c>
      <c r="E40" s="28">
        <f>IF($B40="","",SUMIFS('Transactions'!$D$6:$D$505,'Transactions'!$B$6:$B$505,$B40,'Transactions'!$C$6:$C$505,"Rent received",'Transactions'!$A$6:$A$505,"&gt;="&amp;DATE(Annee,3,1),'Transactions'!$A$6:$A$505,"&lt;"&amp;EDATE(DATE(Annee,3,1),1)))</f>
        <v/>
      </c>
      <c r="F40" s="28">
        <f>IF($B40="","",SUMIFS('Transactions'!$D$6:$D$505,'Transactions'!$B$6:$B$505,$B40,'Transactions'!$C$6:$C$505,"Rent received",'Transactions'!$A$6:$A$505,"&gt;="&amp;DATE(Annee,4,1),'Transactions'!$A$6:$A$505,"&lt;"&amp;EDATE(DATE(Annee,4,1),1)))</f>
        <v/>
      </c>
      <c r="G40" s="28">
        <f>IF($B40="","",SUMIFS('Transactions'!$D$6:$D$505,'Transactions'!$B$6:$B$505,$B40,'Transactions'!$C$6:$C$505,"Rent received",'Transactions'!$A$6:$A$505,"&gt;="&amp;DATE(Annee,5,1),'Transactions'!$A$6:$A$505,"&lt;"&amp;EDATE(DATE(Annee,5,1),1)))</f>
        <v/>
      </c>
      <c r="H40" s="28">
        <f>IF($B40="","",SUMIFS('Transactions'!$D$6:$D$505,'Transactions'!$B$6:$B$505,$B40,'Transactions'!$C$6:$C$505,"Rent received",'Transactions'!$A$6:$A$505,"&gt;="&amp;DATE(Annee,6,1),'Transactions'!$A$6:$A$505,"&lt;"&amp;EDATE(DATE(Annee,6,1),1)))</f>
        <v/>
      </c>
      <c r="I40" s="28">
        <f>IF($B40="","",SUMIFS('Transactions'!$D$6:$D$505,'Transactions'!$B$6:$B$505,$B40,'Transactions'!$C$6:$C$505,"Rent received",'Transactions'!$A$6:$A$505,"&gt;="&amp;DATE(Annee,7,1),'Transactions'!$A$6:$A$505,"&lt;"&amp;EDATE(DATE(Annee,7,1),1)))</f>
        <v/>
      </c>
      <c r="J40" s="28">
        <f>IF($B40="","",SUMIFS('Transactions'!$D$6:$D$505,'Transactions'!$B$6:$B$505,$B40,'Transactions'!$C$6:$C$505,"Rent received",'Transactions'!$A$6:$A$505,"&gt;="&amp;DATE(Annee,8,1),'Transactions'!$A$6:$A$505,"&lt;"&amp;EDATE(DATE(Annee,8,1),1)))</f>
        <v/>
      </c>
      <c r="K40" s="28">
        <f>IF($B40="","",SUMIFS('Transactions'!$D$6:$D$505,'Transactions'!$B$6:$B$505,$B40,'Transactions'!$C$6:$C$505,"Rent received",'Transactions'!$A$6:$A$505,"&gt;="&amp;DATE(Annee,9,1),'Transactions'!$A$6:$A$505,"&lt;"&amp;EDATE(DATE(Annee,9,1),1)))</f>
        <v/>
      </c>
      <c r="L40" s="28">
        <f>IF($B40="","",SUMIFS('Transactions'!$D$6:$D$505,'Transactions'!$B$6:$B$505,$B40,'Transactions'!$C$6:$C$505,"Rent received",'Transactions'!$A$6:$A$505,"&gt;="&amp;DATE(Annee,10,1),'Transactions'!$A$6:$A$505,"&lt;"&amp;EDATE(DATE(Annee,10,1),1)))</f>
        <v/>
      </c>
      <c r="M40" s="28">
        <f>IF($B40="","",SUMIFS('Transactions'!$D$6:$D$505,'Transactions'!$B$6:$B$505,$B40,'Transactions'!$C$6:$C$505,"Rent received",'Transactions'!$A$6:$A$505,"&gt;="&amp;DATE(Annee,11,1),'Transactions'!$A$6:$A$505,"&lt;"&amp;EDATE(DATE(Annee,11,1),1)))</f>
        <v/>
      </c>
      <c r="N40" s="28">
        <f>IF($B40="","",SUMIFS('Transactions'!$D$6:$D$505,'Transactions'!$B$6:$B$505,$B40,'Transactions'!$C$6:$C$505,"Rent received",'Transactions'!$A$6:$A$505,"&gt;="&amp;DATE(Annee,12,1),'Transactions'!$A$6:$A$505,"&lt;"&amp;EDATE(DATE(Annee,12,1),1)))</f>
        <v/>
      </c>
    </row>
    <row r="41">
      <c r="B41" s="22">
        <f>B17</f>
        <v/>
      </c>
      <c r="C41" s="28">
        <f>IF($B41="","",SUMIFS('Transactions'!$D$6:$D$505,'Transactions'!$B$6:$B$505,$B41,'Transactions'!$C$6:$C$505,"Rent received",'Transactions'!$A$6:$A$505,"&gt;="&amp;DATE(Annee,1,1),'Transactions'!$A$6:$A$505,"&lt;"&amp;EDATE(DATE(Annee,1,1),1)))</f>
        <v/>
      </c>
      <c r="D41" s="28">
        <f>IF($B41="","",SUMIFS('Transactions'!$D$6:$D$505,'Transactions'!$B$6:$B$505,$B41,'Transactions'!$C$6:$C$505,"Rent received",'Transactions'!$A$6:$A$505,"&gt;="&amp;DATE(Annee,2,1),'Transactions'!$A$6:$A$505,"&lt;"&amp;EDATE(DATE(Annee,2,1),1)))</f>
        <v/>
      </c>
      <c r="E41" s="28">
        <f>IF($B41="","",SUMIFS('Transactions'!$D$6:$D$505,'Transactions'!$B$6:$B$505,$B41,'Transactions'!$C$6:$C$505,"Rent received",'Transactions'!$A$6:$A$505,"&gt;="&amp;DATE(Annee,3,1),'Transactions'!$A$6:$A$505,"&lt;"&amp;EDATE(DATE(Annee,3,1),1)))</f>
        <v/>
      </c>
      <c r="F41" s="28">
        <f>IF($B41="","",SUMIFS('Transactions'!$D$6:$D$505,'Transactions'!$B$6:$B$505,$B41,'Transactions'!$C$6:$C$505,"Rent received",'Transactions'!$A$6:$A$505,"&gt;="&amp;DATE(Annee,4,1),'Transactions'!$A$6:$A$505,"&lt;"&amp;EDATE(DATE(Annee,4,1),1)))</f>
        <v/>
      </c>
      <c r="G41" s="28">
        <f>IF($B41="","",SUMIFS('Transactions'!$D$6:$D$505,'Transactions'!$B$6:$B$505,$B41,'Transactions'!$C$6:$C$505,"Rent received",'Transactions'!$A$6:$A$505,"&gt;="&amp;DATE(Annee,5,1),'Transactions'!$A$6:$A$505,"&lt;"&amp;EDATE(DATE(Annee,5,1),1)))</f>
        <v/>
      </c>
      <c r="H41" s="28">
        <f>IF($B41="","",SUMIFS('Transactions'!$D$6:$D$505,'Transactions'!$B$6:$B$505,$B41,'Transactions'!$C$6:$C$505,"Rent received",'Transactions'!$A$6:$A$505,"&gt;="&amp;DATE(Annee,6,1),'Transactions'!$A$6:$A$505,"&lt;"&amp;EDATE(DATE(Annee,6,1),1)))</f>
        <v/>
      </c>
      <c r="I41" s="28">
        <f>IF($B41="","",SUMIFS('Transactions'!$D$6:$D$505,'Transactions'!$B$6:$B$505,$B41,'Transactions'!$C$6:$C$505,"Rent received",'Transactions'!$A$6:$A$505,"&gt;="&amp;DATE(Annee,7,1),'Transactions'!$A$6:$A$505,"&lt;"&amp;EDATE(DATE(Annee,7,1),1)))</f>
        <v/>
      </c>
      <c r="J41" s="28">
        <f>IF($B41="","",SUMIFS('Transactions'!$D$6:$D$505,'Transactions'!$B$6:$B$505,$B41,'Transactions'!$C$6:$C$505,"Rent received",'Transactions'!$A$6:$A$505,"&gt;="&amp;DATE(Annee,8,1),'Transactions'!$A$6:$A$505,"&lt;"&amp;EDATE(DATE(Annee,8,1),1)))</f>
        <v/>
      </c>
      <c r="K41" s="28">
        <f>IF($B41="","",SUMIFS('Transactions'!$D$6:$D$505,'Transactions'!$B$6:$B$505,$B41,'Transactions'!$C$6:$C$505,"Rent received",'Transactions'!$A$6:$A$505,"&gt;="&amp;DATE(Annee,9,1),'Transactions'!$A$6:$A$505,"&lt;"&amp;EDATE(DATE(Annee,9,1),1)))</f>
        <v/>
      </c>
      <c r="L41" s="28">
        <f>IF($B41="","",SUMIFS('Transactions'!$D$6:$D$505,'Transactions'!$B$6:$B$505,$B41,'Transactions'!$C$6:$C$505,"Rent received",'Transactions'!$A$6:$A$505,"&gt;="&amp;DATE(Annee,10,1),'Transactions'!$A$6:$A$505,"&lt;"&amp;EDATE(DATE(Annee,10,1),1)))</f>
        <v/>
      </c>
      <c r="M41" s="28">
        <f>IF($B41="","",SUMIFS('Transactions'!$D$6:$D$505,'Transactions'!$B$6:$B$505,$B41,'Transactions'!$C$6:$C$505,"Rent received",'Transactions'!$A$6:$A$505,"&gt;="&amp;DATE(Annee,11,1),'Transactions'!$A$6:$A$505,"&lt;"&amp;EDATE(DATE(Annee,11,1),1)))</f>
        <v/>
      </c>
      <c r="N41" s="28">
        <f>IF($B41="","",SUMIFS('Transactions'!$D$6:$D$505,'Transactions'!$B$6:$B$505,$B41,'Transactions'!$C$6:$C$505,"Rent received",'Transactions'!$A$6:$A$505,"&gt;="&amp;DATE(Annee,12,1),'Transactions'!$A$6:$A$505,"&lt;"&amp;EDATE(DATE(Annee,12,1),1)))</f>
        <v/>
      </c>
    </row>
    <row r="42">
      <c r="B42" s="22">
        <f>B18</f>
        <v/>
      </c>
      <c r="C42" s="28">
        <f>IF($B42="","",SUMIFS('Transactions'!$D$6:$D$505,'Transactions'!$B$6:$B$505,$B42,'Transactions'!$C$6:$C$505,"Rent received",'Transactions'!$A$6:$A$505,"&gt;="&amp;DATE(Annee,1,1),'Transactions'!$A$6:$A$505,"&lt;"&amp;EDATE(DATE(Annee,1,1),1)))</f>
        <v/>
      </c>
      <c r="D42" s="28">
        <f>IF($B42="","",SUMIFS('Transactions'!$D$6:$D$505,'Transactions'!$B$6:$B$505,$B42,'Transactions'!$C$6:$C$505,"Rent received",'Transactions'!$A$6:$A$505,"&gt;="&amp;DATE(Annee,2,1),'Transactions'!$A$6:$A$505,"&lt;"&amp;EDATE(DATE(Annee,2,1),1)))</f>
        <v/>
      </c>
      <c r="E42" s="28">
        <f>IF($B42="","",SUMIFS('Transactions'!$D$6:$D$505,'Transactions'!$B$6:$B$505,$B42,'Transactions'!$C$6:$C$505,"Rent received",'Transactions'!$A$6:$A$505,"&gt;="&amp;DATE(Annee,3,1),'Transactions'!$A$6:$A$505,"&lt;"&amp;EDATE(DATE(Annee,3,1),1)))</f>
        <v/>
      </c>
      <c r="F42" s="28">
        <f>IF($B42="","",SUMIFS('Transactions'!$D$6:$D$505,'Transactions'!$B$6:$B$505,$B42,'Transactions'!$C$6:$C$505,"Rent received",'Transactions'!$A$6:$A$505,"&gt;="&amp;DATE(Annee,4,1),'Transactions'!$A$6:$A$505,"&lt;"&amp;EDATE(DATE(Annee,4,1),1)))</f>
        <v/>
      </c>
      <c r="G42" s="28">
        <f>IF($B42="","",SUMIFS('Transactions'!$D$6:$D$505,'Transactions'!$B$6:$B$505,$B42,'Transactions'!$C$6:$C$505,"Rent received",'Transactions'!$A$6:$A$505,"&gt;="&amp;DATE(Annee,5,1),'Transactions'!$A$6:$A$505,"&lt;"&amp;EDATE(DATE(Annee,5,1),1)))</f>
        <v/>
      </c>
      <c r="H42" s="28">
        <f>IF($B42="","",SUMIFS('Transactions'!$D$6:$D$505,'Transactions'!$B$6:$B$505,$B42,'Transactions'!$C$6:$C$505,"Rent received",'Transactions'!$A$6:$A$505,"&gt;="&amp;DATE(Annee,6,1),'Transactions'!$A$6:$A$505,"&lt;"&amp;EDATE(DATE(Annee,6,1),1)))</f>
        <v/>
      </c>
      <c r="I42" s="28">
        <f>IF($B42="","",SUMIFS('Transactions'!$D$6:$D$505,'Transactions'!$B$6:$B$505,$B42,'Transactions'!$C$6:$C$505,"Rent received",'Transactions'!$A$6:$A$505,"&gt;="&amp;DATE(Annee,7,1),'Transactions'!$A$6:$A$505,"&lt;"&amp;EDATE(DATE(Annee,7,1),1)))</f>
        <v/>
      </c>
      <c r="J42" s="28">
        <f>IF($B42="","",SUMIFS('Transactions'!$D$6:$D$505,'Transactions'!$B$6:$B$505,$B42,'Transactions'!$C$6:$C$505,"Rent received",'Transactions'!$A$6:$A$505,"&gt;="&amp;DATE(Annee,8,1),'Transactions'!$A$6:$A$505,"&lt;"&amp;EDATE(DATE(Annee,8,1),1)))</f>
        <v/>
      </c>
      <c r="K42" s="28">
        <f>IF($B42="","",SUMIFS('Transactions'!$D$6:$D$505,'Transactions'!$B$6:$B$505,$B42,'Transactions'!$C$6:$C$505,"Rent received",'Transactions'!$A$6:$A$505,"&gt;="&amp;DATE(Annee,9,1),'Transactions'!$A$6:$A$505,"&lt;"&amp;EDATE(DATE(Annee,9,1),1)))</f>
        <v/>
      </c>
      <c r="L42" s="28">
        <f>IF($B42="","",SUMIFS('Transactions'!$D$6:$D$505,'Transactions'!$B$6:$B$505,$B42,'Transactions'!$C$6:$C$505,"Rent received",'Transactions'!$A$6:$A$505,"&gt;="&amp;DATE(Annee,10,1),'Transactions'!$A$6:$A$505,"&lt;"&amp;EDATE(DATE(Annee,10,1),1)))</f>
        <v/>
      </c>
      <c r="M42" s="28">
        <f>IF($B42="","",SUMIFS('Transactions'!$D$6:$D$505,'Transactions'!$B$6:$B$505,$B42,'Transactions'!$C$6:$C$505,"Rent received",'Transactions'!$A$6:$A$505,"&gt;="&amp;DATE(Annee,11,1),'Transactions'!$A$6:$A$505,"&lt;"&amp;EDATE(DATE(Annee,11,1),1)))</f>
        <v/>
      </c>
      <c r="N42" s="28">
        <f>IF($B42="","",SUMIFS('Transactions'!$D$6:$D$505,'Transactions'!$B$6:$B$505,$B42,'Transactions'!$C$6:$C$505,"Rent received",'Transactions'!$A$6:$A$505,"&gt;="&amp;DATE(Annee,12,1),'Transactions'!$A$6:$A$505,"&lt;"&amp;EDATE(DATE(Annee,12,1),1)))</f>
        <v/>
      </c>
    </row>
    <row r="43">
      <c r="B43" s="22">
        <f>B19</f>
        <v/>
      </c>
      <c r="C43" s="28">
        <f>IF($B43="","",SUMIFS('Transactions'!$D$6:$D$505,'Transactions'!$B$6:$B$505,$B43,'Transactions'!$C$6:$C$505,"Rent received",'Transactions'!$A$6:$A$505,"&gt;="&amp;DATE(Annee,1,1),'Transactions'!$A$6:$A$505,"&lt;"&amp;EDATE(DATE(Annee,1,1),1)))</f>
        <v/>
      </c>
      <c r="D43" s="28">
        <f>IF($B43="","",SUMIFS('Transactions'!$D$6:$D$505,'Transactions'!$B$6:$B$505,$B43,'Transactions'!$C$6:$C$505,"Rent received",'Transactions'!$A$6:$A$505,"&gt;="&amp;DATE(Annee,2,1),'Transactions'!$A$6:$A$505,"&lt;"&amp;EDATE(DATE(Annee,2,1),1)))</f>
        <v/>
      </c>
      <c r="E43" s="28">
        <f>IF($B43="","",SUMIFS('Transactions'!$D$6:$D$505,'Transactions'!$B$6:$B$505,$B43,'Transactions'!$C$6:$C$505,"Rent received",'Transactions'!$A$6:$A$505,"&gt;="&amp;DATE(Annee,3,1),'Transactions'!$A$6:$A$505,"&lt;"&amp;EDATE(DATE(Annee,3,1),1)))</f>
        <v/>
      </c>
      <c r="F43" s="28">
        <f>IF($B43="","",SUMIFS('Transactions'!$D$6:$D$505,'Transactions'!$B$6:$B$505,$B43,'Transactions'!$C$6:$C$505,"Rent received",'Transactions'!$A$6:$A$505,"&gt;="&amp;DATE(Annee,4,1),'Transactions'!$A$6:$A$505,"&lt;"&amp;EDATE(DATE(Annee,4,1),1)))</f>
        <v/>
      </c>
      <c r="G43" s="28">
        <f>IF($B43="","",SUMIFS('Transactions'!$D$6:$D$505,'Transactions'!$B$6:$B$505,$B43,'Transactions'!$C$6:$C$505,"Rent received",'Transactions'!$A$6:$A$505,"&gt;="&amp;DATE(Annee,5,1),'Transactions'!$A$6:$A$505,"&lt;"&amp;EDATE(DATE(Annee,5,1),1)))</f>
        <v/>
      </c>
      <c r="H43" s="28">
        <f>IF($B43="","",SUMIFS('Transactions'!$D$6:$D$505,'Transactions'!$B$6:$B$505,$B43,'Transactions'!$C$6:$C$505,"Rent received",'Transactions'!$A$6:$A$505,"&gt;="&amp;DATE(Annee,6,1),'Transactions'!$A$6:$A$505,"&lt;"&amp;EDATE(DATE(Annee,6,1),1)))</f>
        <v/>
      </c>
      <c r="I43" s="28">
        <f>IF($B43="","",SUMIFS('Transactions'!$D$6:$D$505,'Transactions'!$B$6:$B$505,$B43,'Transactions'!$C$6:$C$505,"Rent received",'Transactions'!$A$6:$A$505,"&gt;="&amp;DATE(Annee,7,1),'Transactions'!$A$6:$A$505,"&lt;"&amp;EDATE(DATE(Annee,7,1),1)))</f>
        <v/>
      </c>
      <c r="J43" s="28">
        <f>IF($B43="","",SUMIFS('Transactions'!$D$6:$D$505,'Transactions'!$B$6:$B$505,$B43,'Transactions'!$C$6:$C$505,"Rent received",'Transactions'!$A$6:$A$505,"&gt;="&amp;DATE(Annee,8,1),'Transactions'!$A$6:$A$505,"&lt;"&amp;EDATE(DATE(Annee,8,1),1)))</f>
        <v/>
      </c>
      <c r="K43" s="28">
        <f>IF($B43="","",SUMIFS('Transactions'!$D$6:$D$505,'Transactions'!$B$6:$B$505,$B43,'Transactions'!$C$6:$C$505,"Rent received",'Transactions'!$A$6:$A$505,"&gt;="&amp;DATE(Annee,9,1),'Transactions'!$A$6:$A$505,"&lt;"&amp;EDATE(DATE(Annee,9,1),1)))</f>
        <v/>
      </c>
      <c r="L43" s="28">
        <f>IF($B43="","",SUMIFS('Transactions'!$D$6:$D$505,'Transactions'!$B$6:$B$505,$B43,'Transactions'!$C$6:$C$505,"Rent received",'Transactions'!$A$6:$A$505,"&gt;="&amp;DATE(Annee,10,1),'Transactions'!$A$6:$A$505,"&lt;"&amp;EDATE(DATE(Annee,10,1),1)))</f>
        <v/>
      </c>
      <c r="M43" s="28">
        <f>IF($B43="","",SUMIFS('Transactions'!$D$6:$D$505,'Transactions'!$B$6:$B$505,$B43,'Transactions'!$C$6:$C$505,"Rent received",'Transactions'!$A$6:$A$505,"&gt;="&amp;DATE(Annee,11,1),'Transactions'!$A$6:$A$505,"&lt;"&amp;EDATE(DATE(Annee,11,1),1)))</f>
        <v/>
      </c>
      <c r="N43" s="28">
        <f>IF($B43="","",SUMIFS('Transactions'!$D$6:$D$505,'Transactions'!$B$6:$B$505,$B43,'Transactions'!$C$6:$C$505,"Rent received",'Transactions'!$A$6:$A$505,"&gt;="&amp;DATE(Annee,12,1),'Transactions'!$A$6:$A$505,"&lt;"&amp;EDATE(DATE(Annee,12,1),1)))</f>
        <v/>
      </c>
    </row>
    <row r="44">
      <c r="B44" s="22">
        <f>B20</f>
        <v/>
      </c>
      <c r="C44" s="28">
        <f>IF($B44="","",SUMIFS('Transactions'!$D$6:$D$505,'Transactions'!$B$6:$B$505,$B44,'Transactions'!$C$6:$C$505,"Rent received",'Transactions'!$A$6:$A$505,"&gt;="&amp;DATE(Annee,1,1),'Transactions'!$A$6:$A$505,"&lt;"&amp;EDATE(DATE(Annee,1,1),1)))</f>
        <v/>
      </c>
      <c r="D44" s="28">
        <f>IF($B44="","",SUMIFS('Transactions'!$D$6:$D$505,'Transactions'!$B$6:$B$505,$B44,'Transactions'!$C$6:$C$505,"Rent received",'Transactions'!$A$6:$A$505,"&gt;="&amp;DATE(Annee,2,1),'Transactions'!$A$6:$A$505,"&lt;"&amp;EDATE(DATE(Annee,2,1),1)))</f>
        <v/>
      </c>
      <c r="E44" s="28">
        <f>IF($B44="","",SUMIFS('Transactions'!$D$6:$D$505,'Transactions'!$B$6:$B$505,$B44,'Transactions'!$C$6:$C$505,"Rent received",'Transactions'!$A$6:$A$505,"&gt;="&amp;DATE(Annee,3,1),'Transactions'!$A$6:$A$505,"&lt;"&amp;EDATE(DATE(Annee,3,1),1)))</f>
        <v/>
      </c>
      <c r="F44" s="28">
        <f>IF($B44="","",SUMIFS('Transactions'!$D$6:$D$505,'Transactions'!$B$6:$B$505,$B44,'Transactions'!$C$6:$C$505,"Rent received",'Transactions'!$A$6:$A$505,"&gt;="&amp;DATE(Annee,4,1),'Transactions'!$A$6:$A$505,"&lt;"&amp;EDATE(DATE(Annee,4,1),1)))</f>
        <v/>
      </c>
      <c r="G44" s="28">
        <f>IF($B44="","",SUMIFS('Transactions'!$D$6:$D$505,'Transactions'!$B$6:$B$505,$B44,'Transactions'!$C$6:$C$505,"Rent received",'Transactions'!$A$6:$A$505,"&gt;="&amp;DATE(Annee,5,1),'Transactions'!$A$6:$A$505,"&lt;"&amp;EDATE(DATE(Annee,5,1),1)))</f>
        <v/>
      </c>
      <c r="H44" s="28">
        <f>IF($B44="","",SUMIFS('Transactions'!$D$6:$D$505,'Transactions'!$B$6:$B$505,$B44,'Transactions'!$C$6:$C$505,"Rent received",'Transactions'!$A$6:$A$505,"&gt;="&amp;DATE(Annee,6,1),'Transactions'!$A$6:$A$505,"&lt;"&amp;EDATE(DATE(Annee,6,1),1)))</f>
        <v/>
      </c>
      <c r="I44" s="28">
        <f>IF($B44="","",SUMIFS('Transactions'!$D$6:$D$505,'Transactions'!$B$6:$B$505,$B44,'Transactions'!$C$6:$C$505,"Rent received",'Transactions'!$A$6:$A$505,"&gt;="&amp;DATE(Annee,7,1),'Transactions'!$A$6:$A$505,"&lt;"&amp;EDATE(DATE(Annee,7,1),1)))</f>
        <v/>
      </c>
      <c r="J44" s="28">
        <f>IF($B44="","",SUMIFS('Transactions'!$D$6:$D$505,'Transactions'!$B$6:$B$505,$B44,'Transactions'!$C$6:$C$505,"Rent received",'Transactions'!$A$6:$A$505,"&gt;="&amp;DATE(Annee,8,1),'Transactions'!$A$6:$A$505,"&lt;"&amp;EDATE(DATE(Annee,8,1),1)))</f>
        <v/>
      </c>
      <c r="K44" s="28">
        <f>IF($B44="","",SUMIFS('Transactions'!$D$6:$D$505,'Transactions'!$B$6:$B$505,$B44,'Transactions'!$C$6:$C$505,"Rent received",'Transactions'!$A$6:$A$505,"&gt;="&amp;DATE(Annee,9,1),'Transactions'!$A$6:$A$505,"&lt;"&amp;EDATE(DATE(Annee,9,1),1)))</f>
        <v/>
      </c>
      <c r="L44" s="28">
        <f>IF($B44="","",SUMIFS('Transactions'!$D$6:$D$505,'Transactions'!$B$6:$B$505,$B44,'Transactions'!$C$6:$C$505,"Rent received",'Transactions'!$A$6:$A$505,"&gt;="&amp;DATE(Annee,10,1),'Transactions'!$A$6:$A$505,"&lt;"&amp;EDATE(DATE(Annee,10,1),1)))</f>
        <v/>
      </c>
      <c r="M44" s="28">
        <f>IF($B44="","",SUMIFS('Transactions'!$D$6:$D$505,'Transactions'!$B$6:$B$505,$B44,'Transactions'!$C$6:$C$505,"Rent received",'Transactions'!$A$6:$A$505,"&gt;="&amp;DATE(Annee,11,1),'Transactions'!$A$6:$A$505,"&lt;"&amp;EDATE(DATE(Annee,11,1),1)))</f>
        <v/>
      </c>
      <c r="N44" s="28">
        <f>IF($B44="","",SUMIFS('Transactions'!$D$6:$D$505,'Transactions'!$B$6:$B$505,$B44,'Transactions'!$C$6:$C$505,"Rent received",'Transactions'!$A$6:$A$505,"&gt;="&amp;DATE(Annee,12,1),'Transactions'!$A$6:$A$505,"&lt;"&amp;EDATE(DATE(Annee,12,1),1)))</f>
        <v/>
      </c>
    </row>
    <row r="45">
      <c r="B45" s="22">
        <f>B21</f>
        <v/>
      </c>
      <c r="C45" s="28">
        <f>IF($B45="","",SUMIFS('Transactions'!$D$6:$D$505,'Transactions'!$B$6:$B$505,$B45,'Transactions'!$C$6:$C$505,"Rent received",'Transactions'!$A$6:$A$505,"&gt;="&amp;DATE(Annee,1,1),'Transactions'!$A$6:$A$505,"&lt;"&amp;EDATE(DATE(Annee,1,1),1)))</f>
        <v/>
      </c>
      <c r="D45" s="28">
        <f>IF($B45="","",SUMIFS('Transactions'!$D$6:$D$505,'Transactions'!$B$6:$B$505,$B45,'Transactions'!$C$6:$C$505,"Rent received",'Transactions'!$A$6:$A$505,"&gt;="&amp;DATE(Annee,2,1),'Transactions'!$A$6:$A$505,"&lt;"&amp;EDATE(DATE(Annee,2,1),1)))</f>
        <v/>
      </c>
      <c r="E45" s="28">
        <f>IF($B45="","",SUMIFS('Transactions'!$D$6:$D$505,'Transactions'!$B$6:$B$505,$B45,'Transactions'!$C$6:$C$505,"Rent received",'Transactions'!$A$6:$A$505,"&gt;="&amp;DATE(Annee,3,1),'Transactions'!$A$6:$A$505,"&lt;"&amp;EDATE(DATE(Annee,3,1),1)))</f>
        <v/>
      </c>
      <c r="F45" s="28">
        <f>IF($B45="","",SUMIFS('Transactions'!$D$6:$D$505,'Transactions'!$B$6:$B$505,$B45,'Transactions'!$C$6:$C$505,"Rent received",'Transactions'!$A$6:$A$505,"&gt;="&amp;DATE(Annee,4,1),'Transactions'!$A$6:$A$505,"&lt;"&amp;EDATE(DATE(Annee,4,1),1)))</f>
        <v/>
      </c>
      <c r="G45" s="28">
        <f>IF($B45="","",SUMIFS('Transactions'!$D$6:$D$505,'Transactions'!$B$6:$B$505,$B45,'Transactions'!$C$6:$C$505,"Rent received",'Transactions'!$A$6:$A$505,"&gt;="&amp;DATE(Annee,5,1),'Transactions'!$A$6:$A$505,"&lt;"&amp;EDATE(DATE(Annee,5,1),1)))</f>
        <v/>
      </c>
      <c r="H45" s="28">
        <f>IF($B45="","",SUMIFS('Transactions'!$D$6:$D$505,'Transactions'!$B$6:$B$505,$B45,'Transactions'!$C$6:$C$505,"Rent received",'Transactions'!$A$6:$A$505,"&gt;="&amp;DATE(Annee,6,1),'Transactions'!$A$6:$A$505,"&lt;"&amp;EDATE(DATE(Annee,6,1),1)))</f>
        <v/>
      </c>
      <c r="I45" s="28">
        <f>IF($B45="","",SUMIFS('Transactions'!$D$6:$D$505,'Transactions'!$B$6:$B$505,$B45,'Transactions'!$C$6:$C$505,"Rent received",'Transactions'!$A$6:$A$505,"&gt;="&amp;DATE(Annee,7,1),'Transactions'!$A$6:$A$505,"&lt;"&amp;EDATE(DATE(Annee,7,1),1)))</f>
        <v/>
      </c>
      <c r="J45" s="28">
        <f>IF($B45="","",SUMIFS('Transactions'!$D$6:$D$505,'Transactions'!$B$6:$B$505,$B45,'Transactions'!$C$6:$C$505,"Rent received",'Transactions'!$A$6:$A$505,"&gt;="&amp;DATE(Annee,8,1),'Transactions'!$A$6:$A$505,"&lt;"&amp;EDATE(DATE(Annee,8,1),1)))</f>
        <v/>
      </c>
      <c r="K45" s="28">
        <f>IF($B45="","",SUMIFS('Transactions'!$D$6:$D$505,'Transactions'!$B$6:$B$505,$B45,'Transactions'!$C$6:$C$505,"Rent received",'Transactions'!$A$6:$A$505,"&gt;="&amp;DATE(Annee,9,1),'Transactions'!$A$6:$A$505,"&lt;"&amp;EDATE(DATE(Annee,9,1),1)))</f>
        <v/>
      </c>
      <c r="L45" s="28">
        <f>IF($B45="","",SUMIFS('Transactions'!$D$6:$D$505,'Transactions'!$B$6:$B$505,$B45,'Transactions'!$C$6:$C$505,"Rent received",'Transactions'!$A$6:$A$505,"&gt;="&amp;DATE(Annee,10,1),'Transactions'!$A$6:$A$505,"&lt;"&amp;EDATE(DATE(Annee,10,1),1)))</f>
        <v/>
      </c>
      <c r="M45" s="28">
        <f>IF($B45="","",SUMIFS('Transactions'!$D$6:$D$505,'Transactions'!$B$6:$B$505,$B45,'Transactions'!$C$6:$C$505,"Rent received",'Transactions'!$A$6:$A$505,"&gt;="&amp;DATE(Annee,11,1),'Transactions'!$A$6:$A$505,"&lt;"&amp;EDATE(DATE(Annee,11,1),1)))</f>
        <v/>
      </c>
      <c r="N45" s="28">
        <f>IF($B45="","",SUMIFS('Transactions'!$D$6:$D$505,'Transactions'!$B$6:$B$505,$B45,'Transactions'!$C$6:$C$505,"Rent received",'Transactions'!$A$6:$A$505,"&gt;="&amp;DATE(Annee,12,1),'Transactions'!$A$6:$A$505,"&lt;"&amp;EDATE(DATE(Annee,12,1),1)))</f>
        <v/>
      </c>
    </row>
    <row r="46">
      <c r="B46" s="22">
        <f>B22</f>
        <v/>
      </c>
      <c r="C46" s="28">
        <f>IF($B46="","",SUMIFS('Transactions'!$D$6:$D$505,'Transactions'!$B$6:$B$505,$B46,'Transactions'!$C$6:$C$505,"Rent received",'Transactions'!$A$6:$A$505,"&gt;="&amp;DATE(Annee,1,1),'Transactions'!$A$6:$A$505,"&lt;"&amp;EDATE(DATE(Annee,1,1),1)))</f>
        <v/>
      </c>
      <c r="D46" s="28">
        <f>IF($B46="","",SUMIFS('Transactions'!$D$6:$D$505,'Transactions'!$B$6:$B$505,$B46,'Transactions'!$C$6:$C$505,"Rent received",'Transactions'!$A$6:$A$505,"&gt;="&amp;DATE(Annee,2,1),'Transactions'!$A$6:$A$505,"&lt;"&amp;EDATE(DATE(Annee,2,1),1)))</f>
        <v/>
      </c>
      <c r="E46" s="28">
        <f>IF($B46="","",SUMIFS('Transactions'!$D$6:$D$505,'Transactions'!$B$6:$B$505,$B46,'Transactions'!$C$6:$C$505,"Rent received",'Transactions'!$A$6:$A$505,"&gt;="&amp;DATE(Annee,3,1),'Transactions'!$A$6:$A$505,"&lt;"&amp;EDATE(DATE(Annee,3,1),1)))</f>
        <v/>
      </c>
      <c r="F46" s="28">
        <f>IF($B46="","",SUMIFS('Transactions'!$D$6:$D$505,'Transactions'!$B$6:$B$505,$B46,'Transactions'!$C$6:$C$505,"Rent received",'Transactions'!$A$6:$A$505,"&gt;="&amp;DATE(Annee,4,1),'Transactions'!$A$6:$A$505,"&lt;"&amp;EDATE(DATE(Annee,4,1),1)))</f>
        <v/>
      </c>
      <c r="G46" s="28">
        <f>IF($B46="","",SUMIFS('Transactions'!$D$6:$D$505,'Transactions'!$B$6:$B$505,$B46,'Transactions'!$C$6:$C$505,"Rent received",'Transactions'!$A$6:$A$505,"&gt;="&amp;DATE(Annee,5,1),'Transactions'!$A$6:$A$505,"&lt;"&amp;EDATE(DATE(Annee,5,1),1)))</f>
        <v/>
      </c>
      <c r="H46" s="28">
        <f>IF($B46="","",SUMIFS('Transactions'!$D$6:$D$505,'Transactions'!$B$6:$B$505,$B46,'Transactions'!$C$6:$C$505,"Rent received",'Transactions'!$A$6:$A$505,"&gt;="&amp;DATE(Annee,6,1),'Transactions'!$A$6:$A$505,"&lt;"&amp;EDATE(DATE(Annee,6,1),1)))</f>
        <v/>
      </c>
      <c r="I46" s="28">
        <f>IF($B46="","",SUMIFS('Transactions'!$D$6:$D$505,'Transactions'!$B$6:$B$505,$B46,'Transactions'!$C$6:$C$505,"Rent received",'Transactions'!$A$6:$A$505,"&gt;="&amp;DATE(Annee,7,1),'Transactions'!$A$6:$A$505,"&lt;"&amp;EDATE(DATE(Annee,7,1),1)))</f>
        <v/>
      </c>
      <c r="J46" s="28">
        <f>IF($B46="","",SUMIFS('Transactions'!$D$6:$D$505,'Transactions'!$B$6:$B$505,$B46,'Transactions'!$C$6:$C$505,"Rent received",'Transactions'!$A$6:$A$505,"&gt;="&amp;DATE(Annee,8,1),'Transactions'!$A$6:$A$505,"&lt;"&amp;EDATE(DATE(Annee,8,1),1)))</f>
        <v/>
      </c>
      <c r="K46" s="28">
        <f>IF($B46="","",SUMIFS('Transactions'!$D$6:$D$505,'Transactions'!$B$6:$B$505,$B46,'Transactions'!$C$6:$C$505,"Rent received",'Transactions'!$A$6:$A$505,"&gt;="&amp;DATE(Annee,9,1),'Transactions'!$A$6:$A$505,"&lt;"&amp;EDATE(DATE(Annee,9,1),1)))</f>
        <v/>
      </c>
      <c r="L46" s="28">
        <f>IF($B46="","",SUMIFS('Transactions'!$D$6:$D$505,'Transactions'!$B$6:$B$505,$B46,'Transactions'!$C$6:$C$505,"Rent received",'Transactions'!$A$6:$A$505,"&gt;="&amp;DATE(Annee,10,1),'Transactions'!$A$6:$A$505,"&lt;"&amp;EDATE(DATE(Annee,10,1),1)))</f>
        <v/>
      </c>
      <c r="M46" s="28">
        <f>IF($B46="","",SUMIFS('Transactions'!$D$6:$D$505,'Transactions'!$B$6:$B$505,$B46,'Transactions'!$C$6:$C$505,"Rent received",'Transactions'!$A$6:$A$505,"&gt;="&amp;DATE(Annee,11,1),'Transactions'!$A$6:$A$505,"&lt;"&amp;EDATE(DATE(Annee,11,1),1)))</f>
        <v/>
      </c>
      <c r="N46" s="28">
        <f>IF($B46="","",SUMIFS('Transactions'!$D$6:$D$505,'Transactions'!$B$6:$B$505,$B46,'Transactions'!$C$6:$C$505,"Rent received",'Transactions'!$A$6:$A$505,"&gt;="&amp;DATE(Annee,12,1),'Transactions'!$A$6:$A$505,"&lt;"&amp;EDATE(DATE(Annee,12,1),1)))</f>
        <v/>
      </c>
    </row>
    <row r="47">
      <c r="B47" s="22">
        <f>B23</f>
        <v/>
      </c>
      <c r="C47" s="28">
        <f>IF($B47="","",SUMIFS('Transactions'!$D$6:$D$505,'Transactions'!$B$6:$B$505,$B47,'Transactions'!$C$6:$C$505,"Rent received",'Transactions'!$A$6:$A$505,"&gt;="&amp;DATE(Annee,1,1),'Transactions'!$A$6:$A$505,"&lt;"&amp;EDATE(DATE(Annee,1,1),1)))</f>
        <v/>
      </c>
      <c r="D47" s="28">
        <f>IF($B47="","",SUMIFS('Transactions'!$D$6:$D$505,'Transactions'!$B$6:$B$505,$B47,'Transactions'!$C$6:$C$505,"Rent received",'Transactions'!$A$6:$A$505,"&gt;="&amp;DATE(Annee,2,1),'Transactions'!$A$6:$A$505,"&lt;"&amp;EDATE(DATE(Annee,2,1),1)))</f>
        <v/>
      </c>
      <c r="E47" s="28">
        <f>IF($B47="","",SUMIFS('Transactions'!$D$6:$D$505,'Transactions'!$B$6:$B$505,$B47,'Transactions'!$C$6:$C$505,"Rent received",'Transactions'!$A$6:$A$505,"&gt;="&amp;DATE(Annee,3,1),'Transactions'!$A$6:$A$505,"&lt;"&amp;EDATE(DATE(Annee,3,1),1)))</f>
        <v/>
      </c>
      <c r="F47" s="28">
        <f>IF($B47="","",SUMIFS('Transactions'!$D$6:$D$505,'Transactions'!$B$6:$B$505,$B47,'Transactions'!$C$6:$C$505,"Rent received",'Transactions'!$A$6:$A$505,"&gt;="&amp;DATE(Annee,4,1),'Transactions'!$A$6:$A$505,"&lt;"&amp;EDATE(DATE(Annee,4,1),1)))</f>
        <v/>
      </c>
      <c r="G47" s="28">
        <f>IF($B47="","",SUMIFS('Transactions'!$D$6:$D$505,'Transactions'!$B$6:$B$505,$B47,'Transactions'!$C$6:$C$505,"Rent received",'Transactions'!$A$6:$A$505,"&gt;="&amp;DATE(Annee,5,1),'Transactions'!$A$6:$A$505,"&lt;"&amp;EDATE(DATE(Annee,5,1),1)))</f>
        <v/>
      </c>
      <c r="H47" s="28">
        <f>IF($B47="","",SUMIFS('Transactions'!$D$6:$D$505,'Transactions'!$B$6:$B$505,$B47,'Transactions'!$C$6:$C$505,"Rent received",'Transactions'!$A$6:$A$505,"&gt;="&amp;DATE(Annee,6,1),'Transactions'!$A$6:$A$505,"&lt;"&amp;EDATE(DATE(Annee,6,1),1)))</f>
        <v/>
      </c>
      <c r="I47" s="28">
        <f>IF($B47="","",SUMIFS('Transactions'!$D$6:$D$505,'Transactions'!$B$6:$B$505,$B47,'Transactions'!$C$6:$C$505,"Rent received",'Transactions'!$A$6:$A$505,"&gt;="&amp;DATE(Annee,7,1),'Transactions'!$A$6:$A$505,"&lt;"&amp;EDATE(DATE(Annee,7,1),1)))</f>
        <v/>
      </c>
      <c r="J47" s="28">
        <f>IF($B47="","",SUMIFS('Transactions'!$D$6:$D$505,'Transactions'!$B$6:$B$505,$B47,'Transactions'!$C$6:$C$505,"Rent received",'Transactions'!$A$6:$A$505,"&gt;="&amp;DATE(Annee,8,1),'Transactions'!$A$6:$A$505,"&lt;"&amp;EDATE(DATE(Annee,8,1),1)))</f>
        <v/>
      </c>
      <c r="K47" s="28">
        <f>IF($B47="","",SUMIFS('Transactions'!$D$6:$D$505,'Transactions'!$B$6:$B$505,$B47,'Transactions'!$C$6:$C$505,"Rent received",'Transactions'!$A$6:$A$505,"&gt;="&amp;DATE(Annee,9,1),'Transactions'!$A$6:$A$505,"&lt;"&amp;EDATE(DATE(Annee,9,1),1)))</f>
        <v/>
      </c>
      <c r="L47" s="28">
        <f>IF($B47="","",SUMIFS('Transactions'!$D$6:$D$505,'Transactions'!$B$6:$B$505,$B47,'Transactions'!$C$6:$C$505,"Rent received",'Transactions'!$A$6:$A$505,"&gt;="&amp;DATE(Annee,10,1),'Transactions'!$A$6:$A$505,"&lt;"&amp;EDATE(DATE(Annee,10,1),1)))</f>
        <v/>
      </c>
      <c r="M47" s="28">
        <f>IF($B47="","",SUMIFS('Transactions'!$D$6:$D$505,'Transactions'!$B$6:$B$505,$B47,'Transactions'!$C$6:$C$505,"Rent received",'Transactions'!$A$6:$A$505,"&gt;="&amp;DATE(Annee,11,1),'Transactions'!$A$6:$A$505,"&lt;"&amp;EDATE(DATE(Annee,11,1),1)))</f>
        <v/>
      </c>
      <c r="N47" s="28">
        <f>IF($B47="","",SUMIFS('Transactions'!$D$6:$D$505,'Transactions'!$B$6:$B$505,$B47,'Transactions'!$C$6:$C$505,"Rent received",'Transactions'!$A$6:$A$505,"&gt;="&amp;DATE(Annee,12,1),'Transactions'!$A$6:$A$505,"&lt;"&amp;EDATE(DATE(Annee,12,1),1)))</f>
        <v/>
      </c>
    </row>
    <row r="48">
      <c r="B48" s="22">
        <f>B24</f>
        <v/>
      </c>
      <c r="C48" s="28">
        <f>IF($B48="","",SUMIFS('Transactions'!$D$6:$D$505,'Transactions'!$B$6:$B$505,$B48,'Transactions'!$C$6:$C$505,"Rent received",'Transactions'!$A$6:$A$505,"&gt;="&amp;DATE(Annee,1,1),'Transactions'!$A$6:$A$505,"&lt;"&amp;EDATE(DATE(Annee,1,1),1)))</f>
        <v/>
      </c>
      <c r="D48" s="28">
        <f>IF($B48="","",SUMIFS('Transactions'!$D$6:$D$505,'Transactions'!$B$6:$B$505,$B48,'Transactions'!$C$6:$C$505,"Rent received",'Transactions'!$A$6:$A$505,"&gt;="&amp;DATE(Annee,2,1),'Transactions'!$A$6:$A$505,"&lt;"&amp;EDATE(DATE(Annee,2,1),1)))</f>
        <v/>
      </c>
      <c r="E48" s="28">
        <f>IF($B48="","",SUMIFS('Transactions'!$D$6:$D$505,'Transactions'!$B$6:$B$505,$B48,'Transactions'!$C$6:$C$505,"Rent received",'Transactions'!$A$6:$A$505,"&gt;="&amp;DATE(Annee,3,1),'Transactions'!$A$6:$A$505,"&lt;"&amp;EDATE(DATE(Annee,3,1),1)))</f>
        <v/>
      </c>
      <c r="F48" s="28">
        <f>IF($B48="","",SUMIFS('Transactions'!$D$6:$D$505,'Transactions'!$B$6:$B$505,$B48,'Transactions'!$C$6:$C$505,"Rent received",'Transactions'!$A$6:$A$505,"&gt;="&amp;DATE(Annee,4,1),'Transactions'!$A$6:$A$505,"&lt;"&amp;EDATE(DATE(Annee,4,1),1)))</f>
        <v/>
      </c>
      <c r="G48" s="28">
        <f>IF($B48="","",SUMIFS('Transactions'!$D$6:$D$505,'Transactions'!$B$6:$B$505,$B48,'Transactions'!$C$6:$C$505,"Rent received",'Transactions'!$A$6:$A$505,"&gt;="&amp;DATE(Annee,5,1),'Transactions'!$A$6:$A$505,"&lt;"&amp;EDATE(DATE(Annee,5,1),1)))</f>
        <v/>
      </c>
      <c r="H48" s="28">
        <f>IF($B48="","",SUMIFS('Transactions'!$D$6:$D$505,'Transactions'!$B$6:$B$505,$B48,'Transactions'!$C$6:$C$505,"Rent received",'Transactions'!$A$6:$A$505,"&gt;="&amp;DATE(Annee,6,1),'Transactions'!$A$6:$A$505,"&lt;"&amp;EDATE(DATE(Annee,6,1),1)))</f>
        <v/>
      </c>
      <c r="I48" s="28">
        <f>IF($B48="","",SUMIFS('Transactions'!$D$6:$D$505,'Transactions'!$B$6:$B$505,$B48,'Transactions'!$C$6:$C$505,"Rent received",'Transactions'!$A$6:$A$505,"&gt;="&amp;DATE(Annee,7,1),'Transactions'!$A$6:$A$505,"&lt;"&amp;EDATE(DATE(Annee,7,1),1)))</f>
        <v/>
      </c>
      <c r="J48" s="28">
        <f>IF($B48="","",SUMIFS('Transactions'!$D$6:$D$505,'Transactions'!$B$6:$B$505,$B48,'Transactions'!$C$6:$C$505,"Rent received",'Transactions'!$A$6:$A$505,"&gt;="&amp;DATE(Annee,8,1),'Transactions'!$A$6:$A$505,"&lt;"&amp;EDATE(DATE(Annee,8,1),1)))</f>
        <v/>
      </c>
      <c r="K48" s="28">
        <f>IF($B48="","",SUMIFS('Transactions'!$D$6:$D$505,'Transactions'!$B$6:$B$505,$B48,'Transactions'!$C$6:$C$505,"Rent received",'Transactions'!$A$6:$A$505,"&gt;="&amp;DATE(Annee,9,1),'Transactions'!$A$6:$A$505,"&lt;"&amp;EDATE(DATE(Annee,9,1),1)))</f>
        <v/>
      </c>
      <c r="L48" s="28">
        <f>IF($B48="","",SUMIFS('Transactions'!$D$6:$D$505,'Transactions'!$B$6:$B$505,$B48,'Transactions'!$C$6:$C$505,"Rent received",'Transactions'!$A$6:$A$505,"&gt;="&amp;DATE(Annee,10,1),'Transactions'!$A$6:$A$505,"&lt;"&amp;EDATE(DATE(Annee,10,1),1)))</f>
        <v/>
      </c>
      <c r="M48" s="28">
        <f>IF($B48="","",SUMIFS('Transactions'!$D$6:$D$505,'Transactions'!$B$6:$B$505,$B48,'Transactions'!$C$6:$C$505,"Rent received",'Transactions'!$A$6:$A$505,"&gt;="&amp;DATE(Annee,11,1),'Transactions'!$A$6:$A$505,"&lt;"&amp;EDATE(DATE(Annee,11,1),1)))</f>
        <v/>
      </c>
      <c r="N48" s="28">
        <f>IF($B48="","",SUMIFS('Transactions'!$D$6:$D$505,'Transactions'!$B$6:$B$505,$B48,'Transactions'!$C$6:$C$505,"Rent received",'Transactions'!$A$6:$A$505,"&gt;="&amp;DATE(Annee,12,1),'Transactions'!$A$6:$A$505,"&lt;"&amp;EDATE(DATE(Annee,12,1),1)))</f>
        <v/>
      </c>
    </row>
    <row r="49">
      <c r="B49" s="22">
        <f>B25</f>
        <v/>
      </c>
      <c r="C49" s="28">
        <f>IF($B49="","",SUMIFS('Transactions'!$D$6:$D$505,'Transactions'!$B$6:$B$505,$B49,'Transactions'!$C$6:$C$505,"Rent received",'Transactions'!$A$6:$A$505,"&gt;="&amp;DATE(Annee,1,1),'Transactions'!$A$6:$A$505,"&lt;"&amp;EDATE(DATE(Annee,1,1),1)))</f>
        <v/>
      </c>
      <c r="D49" s="28">
        <f>IF($B49="","",SUMIFS('Transactions'!$D$6:$D$505,'Transactions'!$B$6:$B$505,$B49,'Transactions'!$C$6:$C$505,"Rent received",'Transactions'!$A$6:$A$505,"&gt;="&amp;DATE(Annee,2,1),'Transactions'!$A$6:$A$505,"&lt;"&amp;EDATE(DATE(Annee,2,1),1)))</f>
        <v/>
      </c>
      <c r="E49" s="28">
        <f>IF($B49="","",SUMIFS('Transactions'!$D$6:$D$505,'Transactions'!$B$6:$B$505,$B49,'Transactions'!$C$6:$C$505,"Rent received",'Transactions'!$A$6:$A$505,"&gt;="&amp;DATE(Annee,3,1),'Transactions'!$A$6:$A$505,"&lt;"&amp;EDATE(DATE(Annee,3,1),1)))</f>
        <v/>
      </c>
      <c r="F49" s="28">
        <f>IF($B49="","",SUMIFS('Transactions'!$D$6:$D$505,'Transactions'!$B$6:$B$505,$B49,'Transactions'!$C$6:$C$505,"Rent received",'Transactions'!$A$6:$A$505,"&gt;="&amp;DATE(Annee,4,1),'Transactions'!$A$6:$A$505,"&lt;"&amp;EDATE(DATE(Annee,4,1),1)))</f>
        <v/>
      </c>
      <c r="G49" s="28">
        <f>IF($B49="","",SUMIFS('Transactions'!$D$6:$D$505,'Transactions'!$B$6:$B$505,$B49,'Transactions'!$C$6:$C$505,"Rent received",'Transactions'!$A$6:$A$505,"&gt;="&amp;DATE(Annee,5,1),'Transactions'!$A$6:$A$505,"&lt;"&amp;EDATE(DATE(Annee,5,1),1)))</f>
        <v/>
      </c>
      <c r="H49" s="28">
        <f>IF($B49="","",SUMIFS('Transactions'!$D$6:$D$505,'Transactions'!$B$6:$B$505,$B49,'Transactions'!$C$6:$C$505,"Rent received",'Transactions'!$A$6:$A$505,"&gt;="&amp;DATE(Annee,6,1),'Transactions'!$A$6:$A$505,"&lt;"&amp;EDATE(DATE(Annee,6,1),1)))</f>
        <v/>
      </c>
      <c r="I49" s="28">
        <f>IF($B49="","",SUMIFS('Transactions'!$D$6:$D$505,'Transactions'!$B$6:$B$505,$B49,'Transactions'!$C$6:$C$505,"Rent received",'Transactions'!$A$6:$A$505,"&gt;="&amp;DATE(Annee,7,1),'Transactions'!$A$6:$A$505,"&lt;"&amp;EDATE(DATE(Annee,7,1),1)))</f>
        <v/>
      </c>
      <c r="J49" s="28">
        <f>IF($B49="","",SUMIFS('Transactions'!$D$6:$D$505,'Transactions'!$B$6:$B$505,$B49,'Transactions'!$C$6:$C$505,"Rent received",'Transactions'!$A$6:$A$505,"&gt;="&amp;DATE(Annee,8,1),'Transactions'!$A$6:$A$505,"&lt;"&amp;EDATE(DATE(Annee,8,1),1)))</f>
        <v/>
      </c>
      <c r="K49" s="28">
        <f>IF($B49="","",SUMIFS('Transactions'!$D$6:$D$505,'Transactions'!$B$6:$B$505,$B49,'Transactions'!$C$6:$C$505,"Rent received",'Transactions'!$A$6:$A$505,"&gt;="&amp;DATE(Annee,9,1),'Transactions'!$A$6:$A$505,"&lt;"&amp;EDATE(DATE(Annee,9,1),1)))</f>
        <v/>
      </c>
      <c r="L49" s="28">
        <f>IF($B49="","",SUMIFS('Transactions'!$D$6:$D$505,'Transactions'!$B$6:$B$505,$B49,'Transactions'!$C$6:$C$505,"Rent received",'Transactions'!$A$6:$A$505,"&gt;="&amp;DATE(Annee,10,1),'Transactions'!$A$6:$A$505,"&lt;"&amp;EDATE(DATE(Annee,10,1),1)))</f>
        <v/>
      </c>
      <c r="M49" s="28">
        <f>IF($B49="","",SUMIFS('Transactions'!$D$6:$D$505,'Transactions'!$B$6:$B$505,$B49,'Transactions'!$C$6:$C$505,"Rent received",'Transactions'!$A$6:$A$505,"&gt;="&amp;DATE(Annee,11,1),'Transactions'!$A$6:$A$505,"&lt;"&amp;EDATE(DATE(Annee,11,1),1)))</f>
        <v/>
      </c>
      <c r="N49" s="28">
        <f>IF($B49="","",SUMIFS('Transactions'!$D$6:$D$505,'Transactions'!$B$6:$B$505,$B49,'Transactions'!$C$6:$C$505,"Rent received",'Transactions'!$A$6:$A$505,"&gt;="&amp;DATE(Annee,12,1),'Transactions'!$A$6:$A$505,"&lt;"&amp;EDATE(DATE(Annee,12,1),1)))</f>
        <v/>
      </c>
    </row>
    <row r="50">
      <c r="B50" s="22">
        <f>B26</f>
        <v/>
      </c>
      <c r="C50" s="28">
        <f>IF($B50="","",SUMIFS('Transactions'!$D$6:$D$505,'Transactions'!$B$6:$B$505,$B50,'Transactions'!$C$6:$C$505,"Rent received",'Transactions'!$A$6:$A$505,"&gt;="&amp;DATE(Annee,1,1),'Transactions'!$A$6:$A$505,"&lt;"&amp;EDATE(DATE(Annee,1,1),1)))</f>
        <v/>
      </c>
      <c r="D50" s="28">
        <f>IF($B50="","",SUMIFS('Transactions'!$D$6:$D$505,'Transactions'!$B$6:$B$505,$B50,'Transactions'!$C$6:$C$505,"Rent received",'Transactions'!$A$6:$A$505,"&gt;="&amp;DATE(Annee,2,1),'Transactions'!$A$6:$A$505,"&lt;"&amp;EDATE(DATE(Annee,2,1),1)))</f>
        <v/>
      </c>
      <c r="E50" s="28">
        <f>IF($B50="","",SUMIFS('Transactions'!$D$6:$D$505,'Transactions'!$B$6:$B$505,$B50,'Transactions'!$C$6:$C$505,"Rent received",'Transactions'!$A$6:$A$505,"&gt;="&amp;DATE(Annee,3,1),'Transactions'!$A$6:$A$505,"&lt;"&amp;EDATE(DATE(Annee,3,1),1)))</f>
        <v/>
      </c>
      <c r="F50" s="28">
        <f>IF($B50="","",SUMIFS('Transactions'!$D$6:$D$505,'Transactions'!$B$6:$B$505,$B50,'Transactions'!$C$6:$C$505,"Rent received",'Transactions'!$A$6:$A$505,"&gt;="&amp;DATE(Annee,4,1),'Transactions'!$A$6:$A$505,"&lt;"&amp;EDATE(DATE(Annee,4,1),1)))</f>
        <v/>
      </c>
      <c r="G50" s="28">
        <f>IF($B50="","",SUMIFS('Transactions'!$D$6:$D$505,'Transactions'!$B$6:$B$505,$B50,'Transactions'!$C$6:$C$505,"Rent received",'Transactions'!$A$6:$A$505,"&gt;="&amp;DATE(Annee,5,1),'Transactions'!$A$6:$A$505,"&lt;"&amp;EDATE(DATE(Annee,5,1),1)))</f>
        <v/>
      </c>
      <c r="H50" s="28">
        <f>IF($B50="","",SUMIFS('Transactions'!$D$6:$D$505,'Transactions'!$B$6:$B$505,$B50,'Transactions'!$C$6:$C$505,"Rent received",'Transactions'!$A$6:$A$505,"&gt;="&amp;DATE(Annee,6,1),'Transactions'!$A$6:$A$505,"&lt;"&amp;EDATE(DATE(Annee,6,1),1)))</f>
        <v/>
      </c>
      <c r="I50" s="28">
        <f>IF($B50="","",SUMIFS('Transactions'!$D$6:$D$505,'Transactions'!$B$6:$B$505,$B50,'Transactions'!$C$6:$C$505,"Rent received",'Transactions'!$A$6:$A$505,"&gt;="&amp;DATE(Annee,7,1),'Transactions'!$A$6:$A$505,"&lt;"&amp;EDATE(DATE(Annee,7,1),1)))</f>
        <v/>
      </c>
      <c r="J50" s="28">
        <f>IF($B50="","",SUMIFS('Transactions'!$D$6:$D$505,'Transactions'!$B$6:$B$505,$B50,'Transactions'!$C$6:$C$505,"Rent received",'Transactions'!$A$6:$A$505,"&gt;="&amp;DATE(Annee,8,1),'Transactions'!$A$6:$A$505,"&lt;"&amp;EDATE(DATE(Annee,8,1),1)))</f>
        <v/>
      </c>
      <c r="K50" s="28">
        <f>IF($B50="","",SUMIFS('Transactions'!$D$6:$D$505,'Transactions'!$B$6:$B$505,$B50,'Transactions'!$C$6:$C$505,"Rent received",'Transactions'!$A$6:$A$505,"&gt;="&amp;DATE(Annee,9,1),'Transactions'!$A$6:$A$505,"&lt;"&amp;EDATE(DATE(Annee,9,1),1)))</f>
        <v/>
      </c>
      <c r="L50" s="28">
        <f>IF($B50="","",SUMIFS('Transactions'!$D$6:$D$505,'Transactions'!$B$6:$B$505,$B50,'Transactions'!$C$6:$C$505,"Rent received",'Transactions'!$A$6:$A$505,"&gt;="&amp;DATE(Annee,10,1),'Transactions'!$A$6:$A$505,"&lt;"&amp;EDATE(DATE(Annee,10,1),1)))</f>
        <v/>
      </c>
      <c r="M50" s="28">
        <f>IF($B50="","",SUMIFS('Transactions'!$D$6:$D$505,'Transactions'!$B$6:$B$505,$B50,'Transactions'!$C$6:$C$505,"Rent received",'Transactions'!$A$6:$A$505,"&gt;="&amp;DATE(Annee,11,1),'Transactions'!$A$6:$A$505,"&lt;"&amp;EDATE(DATE(Annee,11,1),1)))</f>
        <v/>
      </c>
      <c r="N50" s="28">
        <f>IF($B50="","",SUMIFS('Transactions'!$D$6:$D$505,'Transactions'!$B$6:$B$505,$B50,'Transactions'!$C$6:$C$505,"Rent received",'Transactions'!$A$6:$A$505,"&gt;="&amp;DATE(Annee,12,1),'Transactions'!$A$6:$A$505,"&lt;"&amp;EDATE(DATE(Annee,12,1),1)))</f>
        <v/>
      </c>
    </row>
    <row r="51">
      <c r="B51" s="22">
        <f>B27</f>
        <v/>
      </c>
      <c r="C51" s="28">
        <f>IF($B51="","",SUMIFS('Transactions'!$D$6:$D$505,'Transactions'!$B$6:$B$505,$B51,'Transactions'!$C$6:$C$505,"Rent received",'Transactions'!$A$6:$A$505,"&gt;="&amp;DATE(Annee,1,1),'Transactions'!$A$6:$A$505,"&lt;"&amp;EDATE(DATE(Annee,1,1),1)))</f>
        <v/>
      </c>
      <c r="D51" s="28">
        <f>IF($B51="","",SUMIFS('Transactions'!$D$6:$D$505,'Transactions'!$B$6:$B$505,$B51,'Transactions'!$C$6:$C$505,"Rent received",'Transactions'!$A$6:$A$505,"&gt;="&amp;DATE(Annee,2,1),'Transactions'!$A$6:$A$505,"&lt;"&amp;EDATE(DATE(Annee,2,1),1)))</f>
        <v/>
      </c>
      <c r="E51" s="28">
        <f>IF($B51="","",SUMIFS('Transactions'!$D$6:$D$505,'Transactions'!$B$6:$B$505,$B51,'Transactions'!$C$6:$C$505,"Rent received",'Transactions'!$A$6:$A$505,"&gt;="&amp;DATE(Annee,3,1),'Transactions'!$A$6:$A$505,"&lt;"&amp;EDATE(DATE(Annee,3,1),1)))</f>
        <v/>
      </c>
      <c r="F51" s="28">
        <f>IF($B51="","",SUMIFS('Transactions'!$D$6:$D$505,'Transactions'!$B$6:$B$505,$B51,'Transactions'!$C$6:$C$505,"Rent received",'Transactions'!$A$6:$A$505,"&gt;="&amp;DATE(Annee,4,1),'Transactions'!$A$6:$A$505,"&lt;"&amp;EDATE(DATE(Annee,4,1),1)))</f>
        <v/>
      </c>
      <c r="G51" s="28">
        <f>IF($B51="","",SUMIFS('Transactions'!$D$6:$D$505,'Transactions'!$B$6:$B$505,$B51,'Transactions'!$C$6:$C$505,"Rent received",'Transactions'!$A$6:$A$505,"&gt;="&amp;DATE(Annee,5,1),'Transactions'!$A$6:$A$505,"&lt;"&amp;EDATE(DATE(Annee,5,1),1)))</f>
        <v/>
      </c>
      <c r="H51" s="28">
        <f>IF($B51="","",SUMIFS('Transactions'!$D$6:$D$505,'Transactions'!$B$6:$B$505,$B51,'Transactions'!$C$6:$C$505,"Rent received",'Transactions'!$A$6:$A$505,"&gt;="&amp;DATE(Annee,6,1),'Transactions'!$A$6:$A$505,"&lt;"&amp;EDATE(DATE(Annee,6,1),1)))</f>
        <v/>
      </c>
      <c r="I51" s="28">
        <f>IF($B51="","",SUMIFS('Transactions'!$D$6:$D$505,'Transactions'!$B$6:$B$505,$B51,'Transactions'!$C$6:$C$505,"Rent received",'Transactions'!$A$6:$A$505,"&gt;="&amp;DATE(Annee,7,1),'Transactions'!$A$6:$A$505,"&lt;"&amp;EDATE(DATE(Annee,7,1),1)))</f>
        <v/>
      </c>
      <c r="J51" s="28">
        <f>IF($B51="","",SUMIFS('Transactions'!$D$6:$D$505,'Transactions'!$B$6:$B$505,$B51,'Transactions'!$C$6:$C$505,"Rent received",'Transactions'!$A$6:$A$505,"&gt;="&amp;DATE(Annee,8,1),'Transactions'!$A$6:$A$505,"&lt;"&amp;EDATE(DATE(Annee,8,1),1)))</f>
        <v/>
      </c>
      <c r="K51" s="28">
        <f>IF($B51="","",SUMIFS('Transactions'!$D$6:$D$505,'Transactions'!$B$6:$B$505,$B51,'Transactions'!$C$6:$C$505,"Rent received",'Transactions'!$A$6:$A$505,"&gt;="&amp;DATE(Annee,9,1),'Transactions'!$A$6:$A$505,"&lt;"&amp;EDATE(DATE(Annee,9,1),1)))</f>
        <v/>
      </c>
      <c r="L51" s="28">
        <f>IF($B51="","",SUMIFS('Transactions'!$D$6:$D$505,'Transactions'!$B$6:$B$505,$B51,'Transactions'!$C$6:$C$505,"Rent received",'Transactions'!$A$6:$A$505,"&gt;="&amp;DATE(Annee,10,1),'Transactions'!$A$6:$A$505,"&lt;"&amp;EDATE(DATE(Annee,10,1),1)))</f>
        <v/>
      </c>
      <c r="M51" s="28">
        <f>IF($B51="","",SUMIFS('Transactions'!$D$6:$D$505,'Transactions'!$B$6:$B$505,$B51,'Transactions'!$C$6:$C$505,"Rent received",'Transactions'!$A$6:$A$505,"&gt;="&amp;DATE(Annee,11,1),'Transactions'!$A$6:$A$505,"&lt;"&amp;EDATE(DATE(Annee,11,1),1)))</f>
        <v/>
      </c>
      <c r="N51" s="28">
        <f>IF($B51="","",SUMIFS('Transactions'!$D$6:$D$505,'Transactions'!$B$6:$B$505,$B51,'Transactions'!$C$6:$C$505,"Rent received",'Transactions'!$A$6:$A$505,"&gt;="&amp;DATE(Annee,12,1),'Transactions'!$A$6:$A$505,"&lt;"&amp;EDATE(DATE(Annee,12,1),1)))</f>
        <v/>
      </c>
    </row>
    <row r="52">
      <c r="B52" s="22">
        <f>B28</f>
        <v/>
      </c>
      <c r="C52" s="28">
        <f>IF($B52="","",SUMIFS('Transactions'!$D$6:$D$505,'Transactions'!$B$6:$B$505,$B52,'Transactions'!$C$6:$C$505,"Rent received",'Transactions'!$A$6:$A$505,"&gt;="&amp;DATE(Annee,1,1),'Transactions'!$A$6:$A$505,"&lt;"&amp;EDATE(DATE(Annee,1,1),1)))</f>
        <v/>
      </c>
      <c r="D52" s="28">
        <f>IF($B52="","",SUMIFS('Transactions'!$D$6:$D$505,'Transactions'!$B$6:$B$505,$B52,'Transactions'!$C$6:$C$505,"Rent received",'Transactions'!$A$6:$A$505,"&gt;="&amp;DATE(Annee,2,1),'Transactions'!$A$6:$A$505,"&lt;"&amp;EDATE(DATE(Annee,2,1),1)))</f>
        <v/>
      </c>
      <c r="E52" s="28">
        <f>IF($B52="","",SUMIFS('Transactions'!$D$6:$D$505,'Transactions'!$B$6:$B$505,$B52,'Transactions'!$C$6:$C$505,"Rent received",'Transactions'!$A$6:$A$505,"&gt;="&amp;DATE(Annee,3,1),'Transactions'!$A$6:$A$505,"&lt;"&amp;EDATE(DATE(Annee,3,1),1)))</f>
        <v/>
      </c>
      <c r="F52" s="28">
        <f>IF($B52="","",SUMIFS('Transactions'!$D$6:$D$505,'Transactions'!$B$6:$B$505,$B52,'Transactions'!$C$6:$C$505,"Rent received",'Transactions'!$A$6:$A$505,"&gt;="&amp;DATE(Annee,4,1),'Transactions'!$A$6:$A$505,"&lt;"&amp;EDATE(DATE(Annee,4,1),1)))</f>
        <v/>
      </c>
      <c r="G52" s="28">
        <f>IF($B52="","",SUMIFS('Transactions'!$D$6:$D$505,'Transactions'!$B$6:$B$505,$B52,'Transactions'!$C$6:$C$505,"Rent received",'Transactions'!$A$6:$A$505,"&gt;="&amp;DATE(Annee,5,1),'Transactions'!$A$6:$A$505,"&lt;"&amp;EDATE(DATE(Annee,5,1),1)))</f>
        <v/>
      </c>
      <c r="H52" s="28">
        <f>IF($B52="","",SUMIFS('Transactions'!$D$6:$D$505,'Transactions'!$B$6:$B$505,$B52,'Transactions'!$C$6:$C$505,"Rent received",'Transactions'!$A$6:$A$505,"&gt;="&amp;DATE(Annee,6,1),'Transactions'!$A$6:$A$505,"&lt;"&amp;EDATE(DATE(Annee,6,1),1)))</f>
        <v/>
      </c>
      <c r="I52" s="28">
        <f>IF($B52="","",SUMIFS('Transactions'!$D$6:$D$505,'Transactions'!$B$6:$B$505,$B52,'Transactions'!$C$6:$C$505,"Rent received",'Transactions'!$A$6:$A$505,"&gt;="&amp;DATE(Annee,7,1),'Transactions'!$A$6:$A$505,"&lt;"&amp;EDATE(DATE(Annee,7,1),1)))</f>
        <v/>
      </c>
      <c r="J52" s="28">
        <f>IF($B52="","",SUMIFS('Transactions'!$D$6:$D$505,'Transactions'!$B$6:$B$505,$B52,'Transactions'!$C$6:$C$505,"Rent received",'Transactions'!$A$6:$A$505,"&gt;="&amp;DATE(Annee,8,1),'Transactions'!$A$6:$A$505,"&lt;"&amp;EDATE(DATE(Annee,8,1),1)))</f>
        <v/>
      </c>
      <c r="K52" s="28">
        <f>IF($B52="","",SUMIFS('Transactions'!$D$6:$D$505,'Transactions'!$B$6:$B$505,$B52,'Transactions'!$C$6:$C$505,"Rent received",'Transactions'!$A$6:$A$505,"&gt;="&amp;DATE(Annee,9,1),'Transactions'!$A$6:$A$505,"&lt;"&amp;EDATE(DATE(Annee,9,1),1)))</f>
        <v/>
      </c>
      <c r="L52" s="28">
        <f>IF($B52="","",SUMIFS('Transactions'!$D$6:$D$505,'Transactions'!$B$6:$B$505,$B52,'Transactions'!$C$6:$C$505,"Rent received",'Transactions'!$A$6:$A$505,"&gt;="&amp;DATE(Annee,10,1),'Transactions'!$A$6:$A$505,"&lt;"&amp;EDATE(DATE(Annee,10,1),1)))</f>
        <v/>
      </c>
      <c r="M52" s="28">
        <f>IF($B52="","",SUMIFS('Transactions'!$D$6:$D$505,'Transactions'!$B$6:$B$505,$B52,'Transactions'!$C$6:$C$505,"Rent received",'Transactions'!$A$6:$A$505,"&gt;="&amp;DATE(Annee,11,1),'Transactions'!$A$6:$A$505,"&lt;"&amp;EDATE(DATE(Annee,11,1),1)))</f>
        <v/>
      </c>
      <c r="N52" s="28">
        <f>IF($B52="","",SUMIFS('Transactions'!$D$6:$D$505,'Transactions'!$B$6:$B$505,$B52,'Transactions'!$C$6:$C$505,"Rent received",'Transactions'!$A$6:$A$505,"&gt;="&amp;DATE(Annee,12,1),'Transactions'!$A$6:$A$505,"&lt;"&amp;EDATE(DATE(Annee,12,1),1)))</f>
        <v/>
      </c>
    </row>
    <row r="53">
      <c r="B53" s="22">
        <f>B29</f>
        <v/>
      </c>
      <c r="C53" s="28">
        <f>IF($B53="","",SUMIFS('Transactions'!$D$6:$D$505,'Transactions'!$B$6:$B$505,$B53,'Transactions'!$C$6:$C$505,"Rent received",'Transactions'!$A$6:$A$505,"&gt;="&amp;DATE(Annee,1,1),'Transactions'!$A$6:$A$505,"&lt;"&amp;EDATE(DATE(Annee,1,1),1)))</f>
        <v/>
      </c>
      <c r="D53" s="28">
        <f>IF($B53="","",SUMIFS('Transactions'!$D$6:$D$505,'Transactions'!$B$6:$B$505,$B53,'Transactions'!$C$6:$C$505,"Rent received",'Transactions'!$A$6:$A$505,"&gt;="&amp;DATE(Annee,2,1),'Transactions'!$A$6:$A$505,"&lt;"&amp;EDATE(DATE(Annee,2,1),1)))</f>
        <v/>
      </c>
      <c r="E53" s="28">
        <f>IF($B53="","",SUMIFS('Transactions'!$D$6:$D$505,'Transactions'!$B$6:$B$505,$B53,'Transactions'!$C$6:$C$505,"Rent received",'Transactions'!$A$6:$A$505,"&gt;="&amp;DATE(Annee,3,1),'Transactions'!$A$6:$A$505,"&lt;"&amp;EDATE(DATE(Annee,3,1),1)))</f>
        <v/>
      </c>
      <c r="F53" s="28">
        <f>IF($B53="","",SUMIFS('Transactions'!$D$6:$D$505,'Transactions'!$B$6:$B$505,$B53,'Transactions'!$C$6:$C$505,"Rent received",'Transactions'!$A$6:$A$505,"&gt;="&amp;DATE(Annee,4,1),'Transactions'!$A$6:$A$505,"&lt;"&amp;EDATE(DATE(Annee,4,1),1)))</f>
        <v/>
      </c>
      <c r="G53" s="28">
        <f>IF($B53="","",SUMIFS('Transactions'!$D$6:$D$505,'Transactions'!$B$6:$B$505,$B53,'Transactions'!$C$6:$C$505,"Rent received",'Transactions'!$A$6:$A$505,"&gt;="&amp;DATE(Annee,5,1),'Transactions'!$A$6:$A$505,"&lt;"&amp;EDATE(DATE(Annee,5,1),1)))</f>
        <v/>
      </c>
      <c r="H53" s="28">
        <f>IF($B53="","",SUMIFS('Transactions'!$D$6:$D$505,'Transactions'!$B$6:$B$505,$B53,'Transactions'!$C$6:$C$505,"Rent received",'Transactions'!$A$6:$A$505,"&gt;="&amp;DATE(Annee,6,1),'Transactions'!$A$6:$A$505,"&lt;"&amp;EDATE(DATE(Annee,6,1),1)))</f>
        <v/>
      </c>
      <c r="I53" s="28">
        <f>IF($B53="","",SUMIFS('Transactions'!$D$6:$D$505,'Transactions'!$B$6:$B$505,$B53,'Transactions'!$C$6:$C$505,"Rent received",'Transactions'!$A$6:$A$505,"&gt;="&amp;DATE(Annee,7,1),'Transactions'!$A$6:$A$505,"&lt;"&amp;EDATE(DATE(Annee,7,1),1)))</f>
        <v/>
      </c>
      <c r="J53" s="28">
        <f>IF($B53="","",SUMIFS('Transactions'!$D$6:$D$505,'Transactions'!$B$6:$B$505,$B53,'Transactions'!$C$6:$C$505,"Rent received",'Transactions'!$A$6:$A$505,"&gt;="&amp;DATE(Annee,8,1),'Transactions'!$A$6:$A$505,"&lt;"&amp;EDATE(DATE(Annee,8,1),1)))</f>
        <v/>
      </c>
      <c r="K53" s="28">
        <f>IF($B53="","",SUMIFS('Transactions'!$D$6:$D$505,'Transactions'!$B$6:$B$505,$B53,'Transactions'!$C$6:$C$505,"Rent received",'Transactions'!$A$6:$A$505,"&gt;="&amp;DATE(Annee,9,1),'Transactions'!$A$6:$A$505,"&lt;"&amp;EDATE(DATE(Annee,9,1),1)))</f>
        <v/>
      </c>
      <c r="L53" s="28">
        <f>IF($B53="","",SUMIFS('Transactions'!$D$6:$D$505,'Transactions'!$B$6:$B$505,$B53,'Transactions'!$C$6:$C$505,"Rent received",'Transactions'!$A$6:$A$505,"&gt;="&amp;DATE(Annee,10,1),'Transactions'!$A$6:$A$505,"&lt;"&amp;EDATE(DATE(Annee,10,1),1)))</f>
        <v/>
      </c>
      <c r="M53" s="28">
        <f>IF($B53="","",SUMIFS('Transactions'!$D$6:$D$505,'Transactions'!$B$6:$B$505,$B53,'Transactions'!$C$6:$C$505,"Rent received",'Transactions'!$A$6:$A$505,"&gt;="&amp;DATE(Annee,11,1),'Transactions'!$A$6:$A$505,"&lt;"&amp;EDATE(DATE(Annee,11,1),1)))</f>
        <v/>
      </c>
      <c r="N53" s="28">
        <f>IF($B53="","",SUMIFS('Transactions'!$D$6:$D$505,'Transactions'!$B$6:$B$505,$B53,'Transactions'!$C$6:$C$505,"Rent received",'Transactions'!$A$6:$A$505,"&gt;="&amp;DATE(Annee,12,1),'Transactions'!$A$6:$A$505,"&lt;"&amp;EDATE(DATE(Annee,12,1),1)))</f>
        <v/>
      </c>
    </row>
    <row r="54">
      <c r="B54" s="20" t="inlineStr">
        <is>
          <t>In orange: a past month with no rent received for a let property. To check: late payment, vacancy or a missed entry.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AND($B34&lt;&gt;"",INDEX('Properties'!$E$6:$E$25,ROW()-33)&gt;0,DATE(Annee,COLUMN()-2,1)&lt;=MAX('Transactions'!$A$6:$A$505),DATE(Annee,COLUMN()-2,1)&gt;=EOMONTH(MIN('Transactions'!$A$6:$A$505),-1)+1,N(C34)=0)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Type</t>
        </is>
      </c>
      <c r="B1" s="29" t="inlineStr">
        <is>
          <t>Side</t>
        </is>
      </c>
    </row>
    <row r="2">
      <c r="A2" t="inlineStr">
        <is>
          <t>Rent received</t>
        </is>
      </c>
      <c r="B2" t="inlineStr">
        <is>
          <t>Income</t>
        </is>
      </c>
    </row>
    <row r="3">
      <c r="A3" t="inlineStr">
        <is>
          <t>Other income</t>
        </is>
      </c>
      <c r="B3" t="inlineStr">
        <is>
          <t>Income</t>
        </is>
      </c>
    </row>
    <row r="4">
      <c r="A4" t="inlineStr">
        <is>
          <t>Property tax (taxe foncière)</t>
        </is>
      </c>
      <c r="B4" t="inlineStr">
        <is>
          <t>Expense</t>
        </is>
      </c>
    </row>
    <row r="5">
      <c r="A5" t="inlineStr">
        <is>
          <t>Service charges</t>
        </is>
      </c>
      <c r="B5" t="inlineStr">
        <is>
          <t>Expense</t>
        </is>
      </c>
    </row>
    <row r="6">
      <c r="A6" t="inlineStr">
        <is>
          <t>Insurance</t>
        </is>
      </c>
      <c r="B6" t="inlineStr">
        <is>
          <t>Expense</t>
        </is>
      </c>
    </row>
    <row r="7">
      <c r="A7" t="inlineStr">
        <is>
          <t>Works and maintenance</t>
        </is>
      </c>
      <c r="B7" t="inlineStr">
        <is>
          <t>Expense</t>
        </is>
      </c>
    </row>
    <row r="8">
      <c r="A8" t="inlineStr">
        <is>
          <t>Management fees</t>
        </is>
      </c>
      <c r="B8" t="inlineStr">
        <is>
          <t>Expense</t>
        </is>
      </c>
    </row>
    <row r="9">
      <c r="A9" t="inlineStr">
        <is>
          <t>Loan interest</t>
        </is>
      </c>
      <c r="B9" t="inlineStr">
        <is>
          <t>Expense</t>
        </is>
      </c>
    </row>
    <row r="10">
      <c r="A10" t="inlineStr">
        <is>
          <t>Other expense</t>
        </is>
      </c>
      <c r="B10" t="inlineStr">
        <is>
          <t>Expense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Rental property spreadsheet template</dc:title>
  <dcterms:created xmlns:dcterms="http://purl.org/dc/terms/" xmlns:xsi="http://www.w3.org/2001/XMLSchema-instance" xsi:type="dcterms:W3CDTF">2026-10-13T21:13:42Z</dcterms:created>
  <dcterms:modified xmlns:dcterms="http://purl.org/dc/terms/" xmlns:xsi="http://www.w3.org/2001/XMLSchema-instance" xsi:type="dcterms:W3CDTF">2026-10-13T21:13:42Z</dcterms:modified>
</cp:coreProperties>
</file>