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ame" sheetId="1" state="visible" r:id="rId1"/>
    <sheet xmlns:r="http://schemas.openxmlformats.org/officeDocument/2006/relationships" name="Patrimonio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Seguimiento mensual" sheetId="4" state="visible" r:id="rId4"/>
    <sheet xmlns:r="http://schemas.openxmlformats.org/officeDocument/2006/relationships" name="Listas" sheetId="5" state="hidden" r:id="rId5"/>
  </sheets>
  <definedNames>
    <definedName name="Synthese_Actifs">'Resumen'!$C$8</definedName>
    <definedName name="Synthese_Dettes">'Resumen'!$C$9</definedName>
    <definedName name="Types">'Listas'!$A$2:$A$24</definedName>
    <definedName name="Proprietaires">'Listas'!$E$2:$E$4</definedName>
    <definedName name="_xlnm._FilterDatabase" localSheetId="1" hidden="1">'Patrimonio'!$A$5:$J$105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-#,##0 &quot;€&quot;;&quot;–&quot;"/>
    <numFmt numFmtId="165" formatCode="dd/mm/yyyy"/>
    <numFmt numFmtId="166" formatCode="0.0 %;-0.0 %;&quot;–&quot;"/>
    <numFmt numFmtId="167" formatCode="mmm yyyy"/>
  </numFmts>
  <fonts count="16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color rgb="0064748B"/>
      <sz val="10"/>
    </font>
    <font>
      <name val="Figtree"/>
      <b val="1"/>
      <color rgb="001A3A6A"/>
      <sz val="11"/>
    </font>
    <font>
      <name val="Figtree"/>
      <b val="1"/>
      <color rgb="000E2248"/>
      <sz val="18"/>
    </font>
    <font>
      <name val="Figtree"/>
      <b val="1"/>
      <color rgb="001E2D42"/>
      <sz val="12"/>
    </font>
    <font>
      <name val="Figtree"/>
      <color rgb="0064748B"/>
      <sz val="9"/>
    </font>
    <font>
      <name val="Figtree"/>
      <b val="1"/>
      <color rgb="001E2D42"/>
      <sz val="11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4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0" applyAlignment="1" pivotButton="0" quotePrefix="0" xfId="0">
      <alignment horizontal="left" vertical="center"/>
    </xf>
    <xf numFmtId="0" fontId="8" fillId="5" borderId="0" applyAlignment="1" pivotButton="0" quotePrefix="0" xfId="0">
      <alignment horizontal="center" vertical="center"/>
    </xf>
    <xf numFmtId="0" fontId="9" fillId="4" borderId="2" pivotButton="0" quotePrefix="0" xfId="0"/>
    <xf numFmtId="0" fontId="9" fillId="4" borderId="2" applyAlignment="1" pivotButton="0" quotePrefix="0" xfId="0">
      <alignment horizontal="center"/>
    </xf>
    <xf numFmtId="164" fontId="9" fillId="4" borderId="2" pivotButton="0" quotePrefix="0" xfId="0"/>
    <xf numFmtId="165" fontId="9" fillId="4" borderId="2" applyAlignment="1" pivotButton="0" quotePrefix="0" xfId="0">
      <alignment horizontal="center"/>
    </xf>
    <xf numFmtId="0" fontId="10" fillId="6" borderId="2" pivotButton="0" quotePrefix="0" xfId="0"/>
    <xf numFmtId="0" fontId="10" fillId="6" borderId="2" applyAlignment="1" pivotButton="0" quotePrefix="0" xfId="0">
      <alignment horizontal="center"/>
    </xf>
    <xf numFmtId="166" fontId="10" fillId="6" borderId="2" pivotButton="0" quotePrefix="0" xfId="0"/>
    <xf numFmtId="0" fontId="3" fillId="0" borderId="1" pivotButton="0" quotePrefix="0" xfId="0"/>
    <xf numFmtId="0" fontId="11" fillId="6" borderId="3" pivotButton="0" quotePrefix="0" xfId="0"/>
    <xf numFmtId="164" fontId="12" fillId="6" borderId="3" applyAlignment="1" pivotButton="0" quotePrefix="0" xfId="0">
      <alignment horizontal="right"/>
    </xf>
    <xf numFmtId="0" fontId="8" fillId="5" borderId="0" pivotButton="0" quotePrefix="0" xfId="0"/>
    <xf numFmtId="0" fontId="4" fillId="6" borderId="3" pivotButton="0" quotePrefix="0" xfId="0"/>
    <xf numFmtId="164" fontId="13" fillId="6" borderId="3" applyAlignment="1" pivotButton="0" quotePrefix="0" xfId="0">
      <alignment horizontal="right"/>
    </xf>
    <xf numFmtId="0" fontId="9" fillId="0" borderId="2" pivotButton="0" quotePrefix="0" xfId="0"/>
    <xf numFmtId="164" fontId="9" fillId="0" borderId="2" pivotButton="0" quotePrefix="0" xfId="0"/>
    <xf numFmtId="166" fontId="13" fillId="6" borderId="3" applyAlignment="1" pivotButton="0" quotePrefix="0" xfId="0">
      <alignment horizontal="right"/>
    </xf>
    <xf numFmtId="0" fontId="7" fillId="0" borderId="0" pivotButton="0" quotePrefix="0" xfId="0"/>
    <xf numFmtId="0" fontId="9" fillId="0" borderId="0" pivotButton="0" quotePrefix="0" xfId="0"/>
    <xf numFmtId="0" fontId="11" fillId="0" borderId="0" pivotButton="0" quotePrefix="0" xfId="0"/>
    <xf numFmtId="0" fontId="14" fillId="0" borderId="0" pivotButton="0" quotePrefix="0" xfId="0"/>
    <xf numFmtId="164" fontId="13" fillId="6" borderId="0" pivotButton="0" quotePrefix="0" xfId="0"/>
    <xf numFmtId="0" fontId="8" fillId="5" borderId="0" applyAlignment="1" pivotButton="0" quotePrefix="0" xfId="0">
      <alignment horizontal="center" wrapText="1"/>
    </xf>
    <xf numFmtId="167" fontId="9" fillId="4" borderId="2" pivotButton="0" quotePrefix="0" xfId="0"/>
    <xf numFmtId="164" fontId="9" fillId="6" borderId="2" pivotButton="0" quotePrefix="0" xfId="0"/>
    <xf numFmtId="166" fontId="9" fillId="6" borderId="2" pivotButton="0" quotePrefix="0" xfId="0"/>
    <xf numFmtId="0" fontId="15" fillId="0" borderId="0" pivotButton="0" quotePrefix="0" xfId="0"/>
  </cellXfs>
  <cellStyles count="1">
    <cellStyle name="Normal" xfId="0" builtinId="0" hidden="0"/>
  </cellStyles>
  <dxfs count="3">
    <dxf>
      <font>
        <name val="Figtree"/>
        <color rgb="009A5B00"/>
      </font>
      <fill>
        <patternFill patternType="solid">
          <fgColor rgb="00FBE3C4"/>
          <bgColor rgb="00FBE3C4"/>
        </patternFill>
      </fill>
    </dxf>
    <dxf>
      <font>
        <name val="Figtree"/>
        <color rgb="00B4232A"/>
      </font>
    </dxf>
    <dxf>
      <font>
        <name val="Figtree"/>
        <color rgb="001E8E5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plotArea>
      <doughnutChart>
        <varyColors val="1"/>
        <ser>
          <idx val="0"/>
          <order val="0"/>
          <tx>
            <strRef>
              <f>'Resumen'!G7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224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3A6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A5AA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6F8FC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8980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5CC4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B9C7D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'Resumen'!$F$8:$F$14</f>
            </numRef>
          </cat>
          <val>
            <numRef>
              <f>'Resumen'!$G$8:$G$14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Patrimonio neto</a:t>
            </a:r>
          </a:p>
        </rich>
      </tx>
    </title>
    <plotArea>
      <lineChart>
        <grouping val="standard"/>
        <ser>
          <idx val="0"/>
          <order val="0"/>
          <tx>
            <strRef>
              <f>'Seguimiento mensual'!I10</f>
            </strRef>
          </tx>
          <spPr>
            <a:ln xmlns:a="http://schemas.openxmlformats.org/drawingml/2006/main" w="28000">
              <a:solidFill>
                <a:srgbClr val="2A5AA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'Seguimiento mensual'!$B$11:$B$34</f>
            </numRef>
          </cat>
          <val>
            <numRef>
              <f>'Seguimiento mensual'!$I$11:$I$34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3.png" Id="rId2"/></Relationships>
</file>

<file path=xl/drawings/_rels/drawing4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17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9</col>
      <colOff>0</colOff>
      <row>9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es/?utm_source=modele-excel&amp;utm_medium=fichier&amp;utm_campaign=modele-excel-es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Plantilla de seguimiento del patrimonio</t>
        </is>
      </c>
      <c r="C2" s="1" t="n"/>
    </row>
    <row r="3" ht="22" customHeight="1">
      <c r="A3" s="1" t="n"/>
      <c r="B3" s="3" t="inlineStr">
        <is>
          <t>por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Su patrimonio neto, en diez minutos al mes</t>
        </is>
      </c>
    </row>
    <row r="7" ht="36" customHeight="1">
      <c r="B7" s="6" t="inlineStr">
        <is>
          <t>Una fila por cuenta, por inmueble y por préstamo; el libro hace las sumas, el reparto y el histórico.</t>
        </is>
      </c>
    </row>
    <row r="8">
      <c r="B8" s="7" t="n"/>
    </row>
    <row r="9" ht="24" customHeight="1">
      <c r="B9" s="5" t="inlineStr">
        <is>
          <t>Instrucciones</t>
        </is>
      </c>
    </row>
    <row r="10" ht="36" customHeight="1">
      <c r="B10" s="6" t="inlineStr">
        <is>
          <t>1.  Pestaña «Patrimonio»: una fila por cuenta, inversión, inmueble o préstamo. Elija el tipo en la lista e introduzca el valor del día (para un préstamo: el capital pendiente).</t>
        </is>
      </c>
    </row>
    <row r="11" ht="36" customHeight="1">
      <c r="B11" s="6" t="inlineStr">
        <is>
          <t>2.  Pestaña «Resumen»: su patrimonio neto, su reparto y tres indicadores se calculan solos.</t>
        </is>
      </c>
    </row>
    <row r="12" ht="36" customHeight="1">
      <c r="B12" s="6" t="inlineStr">
        <is>
          <t>3.  Pestaña «Seguimiento mensual»: una vez al mes, añada una fila con la fecha y copie los dos totales que aparecen arriba.</t>
        </is>
      </c>
    </row>
    <row r="13" ht="36" customHeight="1">
      <c r="B13" s="6" t="inlineStr">
        <is>
          <t>Solo hay que rellenar las celdas doradas. Una fecha de revisión se vuelve naranja pasados 45 días.</t>
        </is>
      </c>
    </row>
    <row r="14" ht="22" customHeight="1">
      <c r="B14" s="8" t="inlineStr">
        <is>
          <t>Las filas ya rellenas son ejemplos ficticios: bórrelas antes de empezar.</t>
        </is>
      </c>
    </row>
    <row r="15">
      <c r="B15" s="7" t="n"/>
    </row>
    <row r="16" ht="24" customHeight="1">
      <c r="B16" s="5" t="inlineStr">
        <is>
          <t>El día en que la hoja de cálculo ya no basta</t>
        </is>
      </c>
    </row>
    <row r="17" ht="52" customHeight="1">
      <c r="B17" s="6" t="inlineStr">
        <is>
          <t>Este archivo se importa tal cual en Patrice, gratis: Ajustes › Importar y exportar › Importar. Se recuperan los tipos, los propietarios y los valores; usted revisa cada fila antes de importarla.</t>
        </is>
      </c>
    </row>
    <row r="18" ht="52" customHeight="1">
      <c r="B18" s="6" t="inlineStr">
        <is>
          <t>Patrice añade lo que una hoja de cálculo hace mal: el valor de su inmueble según las ventas reales de la zona, las cotizaciones actualizadas solas, la fiscalidad francesa, la gestión del alquiler y el uso en pareja sin pisar el trabajo del otro.</t>
        </is>
      </c>
    </row>
    <row r="19">
      <c r="B19" s="9" t="inlineStr">
        <is>
          <t>Probar la demo, sin registro: https://mypatrice.com/es/</t>
        </is>
      </c>
    </row>
    <row r="20">
      <c r="B20" s="7" t="n"/>
    </row>
    <row r="21">
      <c r="B21" s="10" t="inlineStr">
        <is>
          <t>Plantilla gratuita y de libre uso. No constituye asesoramiento financiero, fiscal ni jurídico. Versión de octubre de 2026.</t>
        </is>
      </c>
    </row>
  </sheetData>
  <hyperlinks>
    <hyperlink xmlns:r="http://schemas.openxmlformats.org/officeDocument/2006/relationships" ref="B19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0" customWidth="1" min="2" max="2"/>
    <col width="14" customWidth="1" min="3" max="3"/>
    <col width="15" customWidth="1" min="4" max="4"/>
    <col width="18" customWidth="1" min="5" max="5"/>
    <col width="14" customWidth="1" min="6" max="6"/>
    <col width="32" customWidth="1" min="7" max="7"/>
    <col width="30" customWidth="1" min="8" max="8"/>
    <col width="8" customWidth="1" min="9" max="9"/>
    <col width="9" customWidth="1" min="10" max="10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2" t="inlineStr">
        <is>
          <t>Mi patrimonio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22" customHeight="1">
      <c r="A3" s="1" t="n"/>
      <c r="B3" s="3" t="inlineStr">
        <is>
          <t>Una fila por cuenta, inversión, inmueble o préstamo · rellene las celdas doradas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6" customHeight="1">
      <c r="A5" s="11" t="inlineStr">
        <is>
          <t>Nombre</t>
        </is>
      </c>
      <c r="B5" s="11" t="inlineStr">
        <is>
          <t>Tipo</t>
        </is>
      </c>
      <c r="C5" s="12" t="inlineStr">
        <is>
          <t>Propietario</t>
        </is>
      </c>
      <c r="D5" s="12" t="inlineStr">
        <is>
          <t>Valor (€)</t>
        </is>
      </c>
      <c r="E5" s="12" t="inlineStr">
        <is>
          <t>Entidad</t>
        </is>
      </c>
      <c r="F5" s="12" t="inlineStr">
        <is>
          <t>Revisado el</t>
        </is>
      </c>
      <c r="G5" s="12" t="inlineStr">
        <is>
          <t>Comentario</t>
        </is>
      </c>
      <c r="H5" s="12" t="inlineStr">
        <is>
          <t>Grupo</t>
        </is>
      </c>
      <c r="I5" s="12" t="inlineStr">
        <is>
          <t>Lado</t>
        </is>
      </c>
      <c r="J5" s="12" t="inlineStr">
        <is>
          <t>Peso</t>
        </is>
      </c>
    </row>
    <row r="6">
      <c r="A6" s="13" t="inlineStr">
        <is>
          <t>Cuenta conjunta (ejemplo)</t>
        </is>
      </c>
      <c r="B6" s="13" t="inlineStr">
        <is>
          <t>Cuenta corriente</t>
        </is>
      </c>
      <c r="C6" s="14" t="inlineStr">
        <is>
          <t>Ambos</t>
        </is>
      </c>
      <c r="D6" s="15" t="n">
        <v>4500</v>
      </c>
      <c r="E6" s="13" t="inlineStr">
        <is>
          <t>Mi banco</t>
        </is>
      </c>
      <c r="F6" s="16" t="n">
        <v>46296</v>
      </c>
      <c r="G6" s="13" t="inlineStr">
        <is>
          <t>Ejemplo ficticio: bórrelo</t>
        </is>
      </c>
      <c r="H6" s="17">
        <f>IF($B6="","",IFERROR(VLOOKUP($B6,'Listas'!$A:$C,2,FALSE),"Otros activos"))</f>
        <v/>
      </c>
      <c r="I6" s="18">
        <f>IF($B6="","",IFERROR(VLOOKUP($B6,'Listas'!$A:$C,3,FALSE),"Activo"))</f>
        <v/>
      </c>
      <c r="J6" s="19">
        <f>IF(OR($D6="",$I6&lt;&gt;"Activo",Synthese_Actifs=0),"",$D6/Synthese_Actifs)</f>
        <v/>
      </c>
    </row>
    <row r="7">
      <c r="A7" s="13" t="inlineStr">
        <is>
          <t>Livret A (ejemplo)</t>
        </is>
      </c>
      <c r="B7" s="13" t="inlineStr">
        <is>
          <t>Livret A</t>
        </is>
      </c>
      <c r="C7" s="14" t="inlineStr">
        <is>
          <t>Yo</t>
        </is>
      </c>
      <c r="D7" s="15" t="n">
        <v>18000</v>
      </c>
      <c r="E7" s="13" t="inlineStr">
        <is>
          <t>Mi banco</t>
        </is>
      </c>
      <c r="F7" s="16" t="n">
        <v>46296</v>
      </c>
      <c r="G7" s="13" t="inlineStr">
        <is>
          <t>Ejemplo ficticio: bórrelo</t>
        </is>
      </c>
      <c r="H7" s="17">
        <f>IF($B7="","",IFERROR(VLOOKUP($B7,'Listas'!$A:$C,2,FALSE),"Otros activos"))</f>
        <v/>
      </c>
      <c r="I7" s="18">
        <f>IF($B7="","",IFERROR(VLOOKUP($B7,'Listas'!$A:$C,3,FALSE),"Activo"))</f>
        <v/>
      </c>
      <c r="J7" s="19">
        <f>IF(OR($D7="",$I7&lt;&gt;"Activo",Synthese_Actifs=0),"",$D7/Synthese_Actifs)</f>
        <v/>
      </c>
    </row>
    <row r="8">
      <c r="A8" s="13" t="inlineStr">
        <is>
          <t>PEA (ejemplo)</t>
        </is>
      </c>
      <c r="B8" s="13" t="inlineStr">
        <is>
          <t>PEA</t>
        </is>
      </c>
      <c r="C8" s="14" t="inlineStr">
        <is>
          <t>Yo</t>
        </is>
      </c>
      <c r="D8" s="15" t="n">
        <v>42000</v>
      </c>
      <c r="E8" s="13" t="inlineStr">
        <is>
          <t>Mi bróker</t>
        </is>
      </c>
      <c r="F8" s="16" t="n">
        <v>46296</v>
      </c>
      <c r="G8" s="13" t="inlineStr">
        <is>
          <t>Abierto en 2019 · ejemplo ficticio</t>
        </is>
      </c>
      <c r="H8" s="17">
        <f>IF($B8="","",IFERROR(VLOOKUP($B8,'Listas'!$A:$C,2,FALSE),"Otros activos"))</f>
        <v/>
      </c>
      <c r="I8" s="18">
        <f>IF($B8="","",IFERROR(VLOOKUP($B8,'Listas'!$A:$C,3,FALSE),"Activo"))</f>
        <v/>
      </c>
      <c r="J8" s="19">
        <f>IF(OR($D8="",$I8&lt;&gt;"Activo",Synthese_Actifs=0),"",$D8/Synthese_Actifs)</f>
        <v/>
      </c>
    </row>
    <row r="9">
      <c r="A9" s="13" t="inlineStr">
        <is>
          <t>Seguro de vida (ejemplo)</t>
        </is>
      </c>
      <c r="B9" s="13" t="inlineStr">
        <is>
          <t>Seguro de vida (assurance-vie)</t>
        </is>
      </c>
      <c r="C9" s="14" t="inlineStr">
        <is>
          <t>Pareja</t>
        </is>
      </c>
      <c r="D9" s="15" t="n">
        <v>35000</v>
      </c>
      <c r="E9" s="13" t="inlineStr">
        <is>
          <t>Mi aseguradora</t>
        </is>
      </c>
      <c r="F9" s="16" t="n">
        <v>46296</v>
      </c>
      <c r="G9" s="13" t="inlineStr">
        <is>
          <t>Ejemplo ficticio: bórrelo</t>
        </is>
      </c>
      <c r="H9" s="17">
        <f>IF($B9="","",IFERROR(VLOOKUP($B9,'Listas'!$A:$C,2,FALSE),"Otros activos"))</f>
        <v/>
      </c>
      <c r="I9" s="18">
        <f>IF($B9="","",IFERROR(VLOOKUP($B9,'Listas'!$A:$C,3,FALSE),"Activo"))</f>
        <v/>
      </c>
      <c r="J9" s="19">
        <f>IF(OR($D9="",$I9&lt;&gt;"Activo",Synthese_Actifs=0),"",$D9/Synthese_Actifs)</f>
        <v/>
      </c>
    </row>
    <row r="10">
      <c r="A10" s="13" t="inlineStr">
        <is>
          <t>Piso (ejemplo)</t>
        </is>
      </c>
      <c r="B10" s="13" t="inlineStr">
        <is>
          <t>Vivienda habitual</t>
        </is>
      </c>
      <c r="C10" s="14" t="inlineStr">
        <is>
          <t>Ambos</t>
        </is>
      </c>
      <c r="D10" s="15" t="n">
        <v>350000</v>
      </c>
      <c r="E10" s="13" t="n"/>
      <c r="F10" s="16" t="n">
        <v>46296</v>
      </c>
      <c r="G10" s="13" t="inlineStr">
        <is>
          <t>Ejemplo ficticio: bórrelo</t>
        </is>
      </c>
      <c r="H10" s="17">
        <f>IF($B10="","",IFERROR(VLOOKUP($B10,'Listas'!$A:$C,2,FALSE),"Otros activos"))</f>
        <v/>
      </c>
      <c r="I10" s="18">
        <f>IF($B10="","",IFERROR(VLOOKUP($B10,'Listas'!$A:$C,3,FALSE),"Activo"))</f>
        <v/>
      </c>
      <c r="J10" s="19">
        <f>IF(OR($D10="",$I10&lt;&gt;"Activo",Synthese_Actifs=0),"",$D10/Synthese_Actifs)</f>
        <v/>
      </c>
    </row>
    <row r="11">
      <c r="A11" s="13" t="inlineStr">
        <is>
          <t>Hipoteca del piso (ejemplo)</t>
        </is>
      </c>
      <c r="B11" s="13" t="inlineStr">
        <is>
          <t>Hipoteca</t>
        </is>
      </c>
      <c r="C11" s="14" t="inlineStr">
        <is>
          <t>Ambos</t>
        </is>
      </c>
      <c r="D11" s="15" t="n">
        <v>185000</v>
      </c>
      <c r="E11" s="13" t="inlineStr">
        <is>
          <t>Mi banco</t>
        </is>
      </c>
      <c r="F11" s="16" t="n">
        <v>46296</v>
      </c>
      <c r="G11" s="13" t="inlineStr">
        <is>
          <t>Capital pendiente · ejemplo ficticio</t>
        </is>
      </c>
      <c r="H11" s="17">
        <f>IF($B11="","",IFERROR(VLOOKUP($B11,'Listas'!$A:$C,2,FALSE),"Otros activos"))</f>
        <v/>
      </c>
      <c r="I11" s="18">
        <f>IF($B11="","",IFERROR(VLOOKUP($B11,'Listas'!$A:$C,3,FALSE),"Activo"))</f>
        <v/>
      </c>
      <c r="J11" s="19">
        <f>IF(OR($D11="",$I11&lt;&gt;"Activo",Synthese_Actifs=0),"",$D11/Synthese_Actifs)</f>
        <v/>
      </c>
    </row>
    <row r="12">
      <c r="A12" s="13" t="n"/>
      <c r="B12" s="13" t="n"/>
      <c r="C12" s="14" t="n"/>
      <c r="D12" s="15" t="n"/>
      <c r="E12" s="13" t="n"/>
      <c r="F12" s="16" t="n"/>
      <c r="G12" s="13" t="n"/>
      <c r="H12" s="17">
        <f>IF($B12="","",IFERROR(VLOOKUP($B12,'Listas'!$A:$C,2,FALSE),"Otros activos"))</f>
        <v/>
      </c>
      <c r="I12" s="18">
        <f>IF($B12="","",IFERROR(VLOOKUP($B12,'Listas'!$A:$C,3,FALSE),"Activo"))</f>
        <v/>
      </c>
      <c r="J12" s="19">
        <f>IF(OR($D12="",$I12&lt;&gt;"Activo",Synthese_Actifs=0),"",$D12/Synthese_Actifs)</f>
        <v/>
      </c>
    </row>
    <row r="13">
      <c r="A13" s="13" t="n"/>
      <c r="B13" s="13" t="n"/>
      <c r="C13" s="14" t="n"/>
      <c r="D13" s="15" t="n"/>
      <c r="E13" s="13" t="n"/>
      <c r="F13" s="16" t="n"/>
      <c r="G13" s="13" t="n"/>
      <c r="H13" s="17">
        <f>IF($B13="","",IFERROR(VLOOKUP($B13,'Listas'!$A:$C,2,FALSE),"Otros activos"))</f>
        <v/>
      </c>
      <c r="I13" s="18">
        <f>IF($B13="","",IFERROR(VLOOKUP($B13,'Listas'!$A:$C,3,FALSE),"Activo"))</f>
        <v/>
      </c>
      <c r="J13" s="19">
        <f>IF(OR($D13="",$I13&lt;&gt;"Activo",Synthese_Actifs=0),"",$D13/Synthese_Actifs)</f>
        <v/>
      </c>
    </row>
    <row r="14">
      <c r="A14" s="13" t="n"/>
      <c r="B14" s="13" t="n"/>
      <c r="C14" s="14" t="n"/>
      <c r="D14" s="15" t="n"/>
      <c r="E14" s="13" t="n"/>
      <c r="F14" s="16" t="n"/>
      <c r="G14" s="13" t="n"/>
      <c r="H14" s="17">
        <f>IF($B14="","",IFERROR(VLOOKUP($B14,'Listas'!$A:$C,2,FALSE),"Otros activos"))</f>
        <v/>
      </c>
      <c r="I14" s="18">
        <f>IF($B14="","",IFERROR(VLOOKUP($B14,'Listas'!$A:$C,3,FALSE),"Activo"))</f>
        <v/>
      </c>
      <c r="J14" s="19">
        <f>IF(OR($D14="",$I14&lt;&gt;"Activo",Synthese_Actifs=0),"",$D14/Synthese_Actifs)</f>
        <v/>
      </c>
    </row>
    <row r="15">
      <c r="A15" s="13" t="n"/>
      <c r="B15" s="13" t="n"/>
      <c r="C15" s="14" t="n"/>
      <c r="D15" s="15" t="n"/>
      <c r="E15" s="13" t="n"/>
      <c r="F15" s="16" t="n"/>
      <c r="G15" s="13" t="n"/>
      <c r="H15" s="17">
        <f>IF($B15="","",IFERROR(VLOOKUP($B15,'Listas'!$A:$C,2,FALSE),"Otros activos"))</f>
        <v/>
      </c>
      <c r="I15" s="18">
        <f>IF($B15="","",IFERROR(VLOOKUP($B15,'Listas'!$A:$C,3,FALSE),"Activo"))</f>
        <v/>
      </c>
      <c r="J15" s="19">
        <f>IF(OR($D15="",$I15&lt;&gt;"Activo",Synthese_Actifs=0),"",$D15/Synthese_Actifs)</f>
        <v/>
      </c>
    </row>
    <row r="16">
      <c r="A16" s="13" t="n"/>
      <c r="B16" s="13" t="n"/>
      <c r="C16" s="14" t="n"/>
      <c r="D16" s="15" t="n"/>
      <c r="E16" s="13" t="n"/>
      <c r="F16" s="16" t="n"/>
      <c r="G16" s="13" t="n"/>
      <c r="H16" s="17">
        <f>IF($B16="","",IFERROR(VLOOKUP($B16,'Listas'!$A:$C,2,FALSE),"Otros activos"))</f>
        <v/>
      </c>
      <c r="I16" s="18">
        <f>IF($B16="","",IFERROR(VLOOKUP($B16,'Listas'!$A:$C,3,FALSE),"Activo"))</f>
        <v/>
      </c>
      <c r="J16" s="19">
        <f>IF(OR($D16="",$I16&lt;&gt;"Activo",Synthese_Actifs=0),"",$D16/Synthese_Actifs)</f>
        <v/>
      </c>
    </row>
    <row r="17">
      <c r="A17" s="13" t="n"/>
      <c r="B17" s="13" t="n"/>
      <c r="C17" s="14" t="n"/>
      <c r="D17" s="15" t="n"/>
      <c r="E17" s="13" t="n"/>
      <c r="F17" s="16" t="n"/>
      <c r="G17" s="13" t="n"/>
      <c r="H17" s="17">
        <f>IF($B17="","",IFERROR(VLOOKUP($B17,'Listas'!$A:$C,2,FALSE),"Otros activos"))</f>
        <v/>
      </c>
      <c r="I17" s="18">
        <f>IF($B17="","",IFERROR(VLOOKUP($B17,'Listas'!$A:$C,3,FALSE),"Activo"))</f>
        <v/>
      </c>
      <c r="J17" s="19">
        <f>IF(OR($D17="",$I17&lt;&gt;"Activo",Synthese_Actifs=0),"",$D17/Synthese_Actifs)</f>
        <v/>
      </c>
    </row>
    <row r="18">
      <c r="A18" s="13" t="n"/>
      <c r="B18" s="13" t="n"/>
      <c r="C18" s="14" t="n"/>
      <c r="D18" s="15" t="n"/>
      <c r="E18" s="13" t="n"/>
      <c r="F18" s="16" t="n"/>
      <c r="G18" s="13" t="n"/>
      <c r="H18" s="17">
        <f>IF($B18="","",IFERROR(VLOOKUP($B18,'Listas'!$A:$C,2,FALSE),"Otros activos"))</f>
        <v/>
      </c>
      <c r="I18" s="18">
        <f>IF($B18="","",IFERROR(VLOOKUP($B18,'Listas'!$A:$C,3,FALSE),"Activo"))</f>
        <v/>
      </c>
      <c r="J18" s="19">
        <f>IF(OR($D18="",$I18&lt;&gt;"Activo",Synthese_Actifs=0),"",$D18/Synthese_Actifs)</f>
        <v/>
      </c>
    </row>
    <row r="19">
      <c r="A19" s="13" t="n"/>
      <c r="B19" s="13" t="n"/>
      <c r="C19" s="14" t="n"/>
      <c r="D19" s="15" t="n"/>
      <c r="E19" s="13" t="n"/>
      <c r="F19" s="16" t="n"/>
      <c r="G19" s="13" t="n"/>
      <c r="H19" s="17">
        <f>IF($B19="","",IFERROR(VLOOKUP($B19,'Listas'!$A:$C,2,FALSE),"Otros activos"))</f>
        <v/>
      </c>
      <c r="I19" s="18">
        <f>IF($B19="","",IFERROR(VLOOKUP($B19,'Listas'!$A:$C,3,FALSE),"Activo"))</f>
        <v/>
      </c>
      <c r="J19" s="19">
        <f>IF(OR($D19="",$I19&lt;&gt;"Activo",Synthese_Actifs=0),"",$D19/Synthese_Actifs)</f>
        <v/>
      </c>
    </row>
    <row r="20">
      <c r="A20" s="13" t="n"/>
      <c r="B20" s="13" t="n"/>
      <c r="C20" s="14" t="n"/>
      <c r="D20" s="15" t="n"/>
      <c r="E20" s="13" t="n"/>
      <c r="F20" s="16" t="n"/>
      <c r="G20" s="13" t="n"/>
      <c r="H20" s="17">
        <f>IF($B20="","",IFERROR(VLOOKUP($B20,'Listas'!$A:$C,2,FALSE),"Otros activos"))</f>
        <v/>
      </c>
      <c r="I20" s="18">
        <f>IF($B20="","",IFERROR(VLOOKUP($B20,'Listas'!$A:$C,3,FALSE),"Activo"))</f>
        <v/>
      </c>
      <c r="J20" s="19">
        <f>IF(OR($D20="",$I20&lt;&gt;"Activo",Synthese_Actifs=0),"",$D20/Synthese_Actifs)</f>
        <v/>
      </c>
    </row>
    <row r="21">
      <c r="A21" s="13" t="n"/>
      <c r="B21" s="13" t="n"/>
      <c r="C21" s="14" t="n"/>
      <c r="D21" s="15" t="n"/>
      <c r="E21" s="13" t="n"/>
      <c r="F21" s="16" t="n"/>
      <c r="G21" s="13" t="n"/>
      <c r="H21" s="17">
        <f>IF($B21="","",IFERROR(VLOOKUP($B21,'Listas'!$A:$C,2,FALSE),"Otros activos"))</f>
        <v/>
      </c>
      <c r="I21" s="18">
        <f>IF($B21="","",IFERROR(VLOOKUP($B21,'Listas'!$A:$C,3,FALSE),"Activo"))</f>
        <v/>
      </c>
      <c r="J21" s="19">
        <f>IF(OR($D21="",$I21&lt;&gt;"Activo",Synthese_Actifs=0),"",$D21/Synthese_Actifs)</f>
        <v/>
      </c>
    </row>
    <row r="22">
      <c r="A22" s="13" t="n"/>
      <c r="B22" s="13" t="n"/>
      <c r="C22" s="14" t="n"/>
      <c r="D22" s="15" t="n"/>
      <c r="E22" s="13" t="n"/>
      <c r="F22" s="16" t="n"/>
      <c r="G22" s="13" t="n"/>
      <c r="H22" s="17">
        <f>IF($B22="","",IFERROR(VLOOKUP($B22,'Listas'!$A:$C,2,FALSE),"Otros activos"))</f>
        <v/>
      </c>
      <c r="I22" s="18">
        <f>IF($B22="","",IFERROR(VLOOKUP($B22,'Listas'!$A:$C,3,FALSE),"Activo"))</f>
        <v/>
      </c>
      <c r="J22" s="19">
        <f>IF(OR($D22="",$I22&lt;&gt;"Activo",Synthese_Actifs=0),"",$D22/Synthese_Actifs)</f>
        <v/>
      </c>
    </row>
    <row r="23">
      <c r="A23" s="13" t="n"/>
      <c r="B23" s="13" t="n"/>
      <c r="C23" s="14" t="n"/>
      <c r="D23" s="15" t="n"/>
      <c r="E23" s="13" t="n"/>
      <c r="F23" s="16" t="n"/>
      <c r="G23" s="13" t="n"/>
      <c r="H23" s="17">
        <f>IF($B23="","",IFERROR(VLOOKUP($B23,'Listas'!$A:$C,2,FALSE),"Otros activos"))</f>
        <v/>
      </c>
      <c r="I23" s="18">
        <f>IF($B23="","",IFERROR(VLOOKUP($B23,'Listas'!$A:$C,3,FALSE),"Activo"))</f>
        <v/>
      </c>
      <c r="J23" s="19">
        <f>IF(OR($D23="",$I23&lt;&gt;"Activo",Synthese_Actifs=0),"",$D23/Synthese_Actifs)</f>
        <v/>
      </c>
    </row>
    <row r="24">
      <c r="A24" s="13" t="n"/>
      <c r="B24" s="13" t="n"/>
      <c r="C24" s="14" t="n"/>
      <c r="D24" s="15" t="n"/>
      <c r="E24" s="13" t="n"/>
      <c r="F24" s="16" t="n"/>
      <c r="G24" s="13" t="n"/>
      <c r="H24" s="17">
        <f>IF($B24="","",IFERROR(VLOOKUP($B24,'Listas'!$A:$C,2,FALSE),"Otros activos"))</f>
        <v/>
      </c>
      <c r="I24" s="18">
        <f>IF($B24="","",IFERROR(VLOOKUP($B24,'Listas'!$A:$C,3,FALSE),"Activo"))</f>
        <v/>
      </c>
      <c r="J24" s="19">
        <f>IF(OR($D24="",$I24&lt;&gt;"Activo",Synthese_Actifs=0),"",$D24/Synthese_Actifs)</f>
        <v/>
      </c>
    </row>
    <row r="25">
      <c r="A25" s="13" t="n"/>
      <c r="B25" s="13" t="n"/>
      <c r="C25" s="14" t="n"/>
      <c r="D25" s="15" t="n"/>
      <c r="E25" s="13" t="n"/>
      <c r="F25" s="16" t="n"/>
      <c r="G25" s="13" t="n"/>
      <c r="H25" s="17">
        <f>IF($B25="","",IFERROR(VLOOKUP($B25,'Listas'!$A:$C,2,FALSE),"Otros activos"))</f>
        <v/>
      </c>
      <c r="I25" s="18">
        <f>IF($B25="","",IFERROR(VLOOKUP($B25,'Listas'!$A:$C,3,FALSE),"Activo"))</f>
        <v/>
      </c>
      <c r="J25" s="19">
        <f>IF(OR($D25="",$I25&lt;&gt;"Activo",Synthese_Actifs=0),"",$D25/Synthese_Actifs)</f>
        <v/>
      </c>
    </row>
    <row r="26">
      <c r="A26" s="13" t="n"/>
      <c r="B26" s="13" t="n"/>
      <c r="C26" s="14" t="n"/>
      <c r="D26" s="15" t="n"/>
      <c r="E26" s="13" t="n"/>
      <c r="F26" s="16" t="n"/>
      <c r="G26" s="13" t="n"/>
      <c r="H26" s="17">
        <f>IF($B26="","",IFERROR(VLOOKUP($B26,'Listas'!$A:$C,2,FALSE),"Otros activos"))</f>
        <v/>
      </c>
      <c r="I26" s="18">
        <f>IF($B26="","",IFERROR(VLOOKUP($B26,'Listas'!$A:$C,3,FALSE),"Activo"))</f>
        <v/>
      </c>
      <c r="J26" s="19">
        <f>IF(OR($D26="",$I26&lt;&gt;"Activo",Synthese_Actifs=0),"",$D26/Synthese_Actifs)</f>
        <v/>
      </c>
    </row>
    <row r="27">
      <c r="A27" s="13" t="n"/>
      <c r="B27" s="13" t="n"/>
      <c r="C27" s="14" t="n"/>
      <c r="D27" s="15" t="n"/>
      <c r="E27" s="13" t="n"/>
      <c r="F27" s="16" t="n"/>
      <c r="G27" s="13" t="n"/>
      <c r="H27" s="17">
        <f>IF($B27="","",IFERROR(VLOOKUP($B27,'Listas'!$A:$C,2,FALSE),"Otros activos"))</f>
        <v/>
      </c>
      <c r="I27" s="18">
        <f>IF($B27="","",IFERROR(VLOOKUP($B27,'Listas'!$A:$C,3,FALSE),"Activo"))</f>
        <v/>
      </c>
      <c r="J27" s="19">
        <f>IF(OR($D27="",$I27&lt;&gt;"Activo",Synthese_Actifs=0),"",$D27/Synthese_Actifs)</f>
        <v/>
      </c>
    </row>
    <row r="28">
      <c r="A28" s="13" t="n"/>
      <c r="B28" s="13" t="n"/>
      <c r="C28" s="14" t="n"/>
      <c r="D28" s="15" t="n"/>
      <c r="E28" s="13" t="n"/>
      <c r="F28" s="16" t="n"/>
      <c r="G28" s="13" t="n"/>
      <c r="H28" s="17">
        <f>IF($B28="","",IFERROR(VLOOKUP($B28,'Listas'!$A:$C,2,FALSE),"Otros activos"))</f>
        <v/>
      </c>
      <c r="I28" s="18">
        <f>IF($B28="","",IFERROR(VLOOKUP($B28,'Listas'!$A:$C,3,FALSE),"Activo"))</f>
        <v/>
      </c>
      <c r="J28" s="19">
        <f>IF(OR($D28="",$I28&lt;&gt;"Activo",Synthese_Actifs=0),"",$D28/Synthese_Actifs)</f>
        <v/>
      </c>
    </row>
    <row r="29">
      <c r="A29" s="13" t="n"/>
      <c r="B29" s="13" t="n"/>
      <c r="C29" s="14" t="n"/>
      <c r="D29" s="15" t="n"/>
      <c r="E29" s="13" t="n"/>
      <c r="F29" s="16" t="n"/>
      <c r="G29" s="13" t="n"/>
      <c r="H29" s="17">
        <f>IF($B29="","",IFERROR(VLOOKUP($B29,'Listas'!$A:$C,2,FALSE),"Otros activos"))</f>
        <v/>
      </c>
      <c r="I29" s="18">
        <f>IF($B29="","",IFERROR(VLOOKUP($B29,'Listas'!$A:$C,3,FALSE),"Activo"))</f>
        <v/>
      </c>
      <c r="J29" s="19">
        <f>IF(OR($D29="",$I29&lt;&gt;"Activo",Synthese_Actifs=0),"",$D29/Synthese_Actifs)</f>
        <v/>
      </c>
    </row>
    <row r="30">
      <c r="A30" s="13" t="n"/>
      <c r="B30" s="13" t="n"/>
      <c r="C30" s="14" t="n"/>
      <c r="D30" s="15" t="n"/>
      <c r="E30" s="13" t="n"/>
      <c r="F30" s="16" t="n"/>
      <c r="G30" s="13" t="n"/>
      <c r="H30" s="17">
        <f>IF($B30="","",IFERROR(VLOOKUP($B30,'Listas'!$A:$C,2,FALSE),"Otros activos"))</f>
        <v/>
      </c>
      <c r="I30" s="18">
        <f>IF($B30="","",IFERROR(VLOOKUP($B30,'Listas'!$A:$C,3,FALSE),"Activo"))</f>
        <v/>
      </c>
      <c r="J30" s="19">
        <f>IF(OR($D30="",$I30&lt;&gt;"Activo",Synthese_Actifs=0),"",$D30/Synthese_Actifs)</f>
        <v/>
      </c>
    </row>
    <row r="31">
      <c r="A31" s="13" t="n"/>
      <c r="B31" s="13" t="n"/>
      <c r="C31" s="14" t="n"/>
      <c r="D31" s="15" t="n"/>
      <c r="E31" s="13" t="n"/>
      <c r="F31" s="16" t="n"/>
      <c r="G31" s="13" t="n"/>
      <c r="H31" s="17">
        <f>IF($B31="","",IFERROR(VLOOKUP($B31,'Listas'!$A:$C,2,FALSE),"Otros activos"))</f>
        <v/>
      </c>
      <c r="I31" s="18">
        <f>IF($B31="","",IFERROR(VLOOKUP($B31,'Listas'!$A:$C,3,FALSE),"Activo"))</f>
        <v/>
      </c>
      <c r="J31" s="19">
        <f>IF(OR($D31="",$I31&lt;&gt;"Activo",Synthese_Actifs=0),"",$D31/Synthese_Actifs)</f>
        <v/>
      </c>
    </row>
    <row r="32">
      <c r="A32" s="13" t="n"/>
      <c r="B32" s="13" t="n"/>
      <c r="C32" s="14" t="n"/>
      <c r="D32" s="15" t="n"/>
      <c r="E32" s="13" t="n"/>
      <c r="F32" s="16" t="n"/>
      <c r="G32" s="13" t="n"/>
      <c r="H32" s="17">
        <f>IF($B32="","",IFERROR(VLOOKUP($B32,'Listas'!$A:$C,2,FALSE),"Otros activos"))</f>
        <v/>
      </c>
      <c r="I32" s="18">
        <f>IF($B32="","",IFERROR(VLOOKUP($B32,'Listas'!$A:$C,3,FALSE),"Activo"))</f>
        <v/>
      </c>
      <c r="J32" s="19">
        <f>IF(OR($D32="",$I32&lt;&gt;"Activo",Synthese_Actifs=0),"",$D32/Synthese_Actifs)</f>
        <v/>
      </c>
    </row>
    <row r="33">
      <c r="A33" s="13" t="n"/>
      <c r="B33" s="13" t="n"/>
      <c r="C33" s="14" t="n"/>
      <c r="D33" s="15" t="n"/>
      <c r="E33" s="13" t="n"/>
      <c r="F33" s="16" t="n"/>
      <c r="G33" s="13" t="n"/>
      <c r="H33" s="17">
        <f>IF($B33="","",IFERROR(VLOOKUP($B33,'Listas'!$A:$C,2,FALSE),"Otros activos"))</f>
        <v/>
      </c>
      <c r="I33" s="18">
        <f>IF($B33="","",IFERROR(VLOOKUP($B33,'Listas'!$A:$C,3,FALSE),"Activo"))</f>
        <v/>
      </c>
      <c r="J33" s="19">
        <f>IF(OR($D33="",$I33&lt;&gt;"Activo",Synthese_Actifs=0),"",$D33/Synthese_Actifs)</f>
        <v/>
      </c>
    </row>
    <row r="34">
      <c r="A34" s="13" t="n"/>
      <c r="B34" s="13" t="n"/>
      <c r="C34" s="14" t="n"/>
      <c r="D34" s="15" t="n"/>
      <c r="E34" s="13" t="n"/>
      <c r="F34" s="16" t="n"/>
      <c r="G34" s="13" t="n"/>
      <c r="H34" s="17">
        <f>IF($B34="","",IFERROR(VLOOKUP($B34,'Listas'!$A:$C,2,FALSE),"Otros activos"))</f>
        <v/>
      </c>
      <c r="I34" s="18">
        <f>IF($B34="","",IFERROR(VLOOKUP($B34,'Listas'!$A:$C,3,FALSE),"Activo"))</f>
        <v/>
      </c>
      <c r="J34" s="19">
        <f>IF(OR($D34="",$I34&lt;&gt;"Activo",Synthese_Actifs=0),"",$D34/Synthese_Actifs)</f>
        <v/>
      </c>
    </row>
    <row r="35">
      <c r="A35" s="13" t="n"/>
      <c r="B35" s="13" t="n"/>
      <c r="C35" s="14" t="n"/>
      <c r="D35" s="15" t="n"/>
      <c r="E35" s="13" t="n"/>
      <c r="F35" s="16" t="n"/>
      <c r="G35" s="13" t="n"/>
      <c r="H35" s="17">
        <f>IF($B35="","",IFERROR(VLOOKUP($B35,'Listas'!$A:$C,2,FALSE),"Otros activos"))</f>
        <v/>
      </c>
      <c r="I35" s="18">
        <f>IF($B35="","",IFERROR(VLOOKUP($B35,'Listas'!$A:$C,3,FALSE),"Activo"))</f>
        <v/>
      </c>
      <c r="J35" s="19">
        <f>IF(OR($D35="",$I35&lt;&gt;"Activo",Synthese_Actifs=0),"",$D35/Synthese_Actifs)</f>
        <v/>
      </c>
    </row>
    <row r="36">
      <c r="A36" s="13" t="n"/>
      <c r="B36" s="13" t="n"/>
      <c r="C36" s="14" t="n"/>
      <c r="D36" s="15" t="n"/>
      <c r="E36" s="13" t="n"/>
      <c r="F36" s="16" t="n"/>
      <c r="G36" s="13" t="n"/>
      <c r="H36" s="17">
        <f>IF($B36="","",IFERROR(VLOOKUP($B36,'Listas'!$A:$C,2,FALSE),"Otros activos"))</f>
        <v/>
      </c>
      <c r="I36" s="18">
        <f>IF($B36="","",IFERROR(VLOOKUP($B36,'Listas'!$A:$C,3,FALSE),"Activo"))</f>
        <v/>
      </c>
      <c r="J36" s="19">
        <f>IF(OR($D36="",$I36&lt;&gt;"Activo",Synthese_Actifs=0),"",$D36/Synthese_Actifs)</f>
        <v/>
      </c>
    </row>
    <row r="37">
      <c r="A37" s="13" t="n"/>
      <c r="B37" s="13" t="n"/>
      <c r="C37" s="14" t="n"/>
      <c r="D37" s="15" t="n"/>
      <c r="E37" s="13" t="n"/>
      <c r="F37" s="16" t="n"/>
      <c r="G37" s="13" t="n"/>
      <c r="H37" s="17">
        <f>IF($B37="","",IFERROR(VLOOKUP($B37,'Listas'!$A:$C,2,FALSE),"Otros activos"))</f>
        <v/>
      </c>
      <c r="I37" s="18">
        <f>IF($B37="","",IFERROR(VLOOKUP($B37,'Listas'!$A:$C,3,FALSE),"Activo"))</f>
        <v/>
      </c>
      <c r="J37" s="19">
        <f>IF(OR($D37="",$I37&lt;&gt;"Activo",Synthese_Actifs=0),"",$D37/Synthese_Actifs)</f>
        <v/>
      </c>
    </row>
    <row r="38">
      <c r="A38" s="13" t="n"/>
      <c r="B38" s="13" t="n"/>
      <c r="C38" s="14" t="n"/>
      <c r="D38" s="15" t="n"/>
      <c r="E38" s="13" t="n"/>
      <c r="F38" s="16" t="n"/>
      <c r="G38" s="13" t="n"/>
      <c r="H38" s="17">
        <f>IF($B38="","",IFERROR(VLOOKUP($B38,'Listas'!$A:$C,2,FALSE),"Otros activos"))</f>
        <v/>
      </c>
      <c r="I38" s="18">
        <f>IF($B38="","",IFERROR(VLOOKUP($B38,'Listas'!$A:$C,3,FALSE),"Activo"))</f>
        <v/>
      </c>
      <c r="J38" s="19">
        <f>IF(OR($D38="",$I38&lt;&gt;"Activo",Synthese_Actifs=0),"",$D38/Synthese_Actifs)</f>
        <v/>
      </c>
    </row>
    <row r="39">
      <c r="A39" s="13" t="n"/>
      <c r="B39" s="13" t="n"/>
      <c r="C39" s="14" t="n"/>
      <c r="D39" s="15" t="n"/>
      <c r="E39" s="13" t="n"/>
      <c r="F39" s="16" t="n"/>
      <c r="G39" s="13" t="n"/>
      <c r="H39" s="17">
        <f>IF($B39="","",IFERROR(VLOOKUP($B39,'Listas'!$A:$C,2,FALSE),"Otros activos"))</f>
        <v/>
      </c>
      <c r="I39" s="18">
        <f>IF($B39="","",IFERROR(VLOOKUP($B39,'Listas'!$A:$C,3,FALSE),"Activo"))</f>
        <v/>
      </c>
      <c r="J39" s="19">
        <f>IF(OR($D39="",$I39&lt;&gt;"Activo",Synthese_Actifs=0),"",$D39/Synthese_Actifs)</f>
        <v/>
      </c>
    </row>
    <row r="40">
      <c r="A40" s="13" t="n"/>
      <c r="B40" s="13" t="n"/>
      <c r="C40" s="14" t="n"/>
      <c r="D40" s="15" t="n"/>
      <c r="E40" s="13" t="n"/>
      <c r="F40" s="16" t="n"/>
      <c r="G40" s="13" t="n"/>
      <c r="H40" s="17">
        <f>IF($B40="","",IFERROR(VLOOKUP($B40,'Listas'!$A:$C,2,FALSE),"Otros activos"))</f>
        <v/>
      </c>
      <c r="I40" s="18">
        <f>IF($B40="","",IFERROR(VLOOKUP($B40,'Listas'!$A:$C,3,FALSE),"Activo"))</f>
        <v/>
      </c>
      <c r="J40" s="19">
        <f>IF(OR($D40="",$I40&lt;&gt;"Activo",Synthese_Actifs=0),"",$D40/Synthese_Actifs)</f>
        <v/>
      </c>
    </row>
    <row r="41">
      <c r="A41" s="13" t="n"/>
      <c r="B41" s="13" t="n"/>
      <c r="C41" s="14" t="n"/>
      <c r="D41" s="15" t="n"/>
      <c r="E41" s="13" t="n"/>
      <c r="F41" s="16" t="n"/>
      <c r="G41" s="13" t="n"/>
      <c r="H41" s="17">
        <f>IF($B41="","",IFERROR(VLOOKUP($B41,'Listas'!$A:$C,2,FALSE),"Otros activos"))</f>
        <v/>
      </c>
      <c r="I41" s="18">
        <f>IF($B41="","",IFERROR(VLOOKUP($B41,'Listas'!$A:$C,3,FALSE),"Activo"))</f>
        <v/>
      </c>
      <c r="J41" s="19">
        <f>IF(OR($D41="",$I41&lt;&gt;"Activo",Synthese_Actifs=0),"",$D41/Synthese_Actifs)</f>
        <v/>
      </c>
    </row>
    <row r="42">
      <c r="A42" s="13" t="n"/>
      <c r="B42" s="13" t="n"/>
      <c r="C42" s="14" t="n"/>
      <c r="D42" s="15" t="n"/>
      <c r="E42" s="13" t="n"/>
      <c r="F42" s="16" t="n"/>
      <c r="G42" s="13" t="n"/>
      <c r="H42" s="17">
        <f>IF($B42="","",IFERROR(VLOOKUP($B42,'Listas'!$A:$C,2,FALSE),"Otros activos"))</f>
        <v/>
      </c>
      <c r="I42" s="18">
        <f>IF($B42="","",IFERROR(VLOOKUP($B42,'Listas'!$A:$C,3,FALSE),"Activo"))</f>
        <v/>
      </c>
      <c r="J42" s="19">
        <f>IF(OR($D42="",$I42&lt;&gt;"Activo",Synthese_Actifs=0),"",$D42/Synthese_Actifs)</f>
        <v/>
      </c>
    </row>
    <row r="43">
      <c r="A43" s="13" t="n"/>
      <c r="B43" s="13" t="n"/>
      <c r="C43" s="14" t="n"/>
      <c r="D43" s="15" t="n"/>
      <c r="E43" s="13" t="n"/>
      <c r="F43" s="16" t="n"/>
      <c r="G43" s="13" t="n"/>
      <c r="H43" s="17">
        <f>IF($B43="","",IFERROR(VLOOKUP($B43,'Listas'!$A:$C,2,FALSE),"Otros activos"))</f>
        <v/>
      </c>
      <c r="I43" s="18">
        <f>IF($B43="","",IFERROR(VLOOKUP($B43,'Listas'!$A:$C,3,FALSE),"Activo"))</f>
        <v/>
      </c>
      <c r="J43" s="19">
        <f>IF(OR($D43="",$I43&lt;&gt;"Activo",Synthese_Actifs=0),"",$D43/Synthese_Actifs)</f>
        <v/>
      </c>
    </row>
    <row r="44">
      <c r="A44" s="13" t="n"/>
      <c r="B44" s="13" t="n"/>
      <c r="C44" s="14" t="n"/>
      <c r="D44" s="15" t="n"/>
      <c r="E44" s="13" t="n"/>
      <c r="F44" s="16" t="n"/>
      <c r="G44" s="13" t="n"/>
      <c r="H44" s="17">
        <f>IF($B44="","",IFERROR(VLOOKUP($B44,'Listas'!$A:$C,2,FALSE),"Otros activos"))</f>
        <v/>
      </c>
      <c r="I44" s="18">
        <f>IF($B44="","",IFERROR(VLOOKUP($B44,'Listas'!$A:$C,3,FALSE),"Activo"))</f>
        <v/>
      </c>
      <c r="J44" s="19">
        <f>IF(OR($D44="",$I44&lt;&gt;"Activo",Synthese_Actifs=0),"",$D44/Synthese_Actifs)</f>
        <v/>
      </c>
    </row>
    <row r="45">
      <c r="A45" s="13" t="n"/>
      <c r="B45" s="13" t="n"/>
      <c r="C45" s="14" t="n"/>
      <c r="D45" s="15" t="n"/>
      <c r="E45" s="13" t="n"/>
      <c r="F45" s="16" t="n"/>
      <c r="G45" s="13" t="n"/>
      <c r="H45" s="17">
        <f>IF($B45="","",IFERROR(VLOOKUP($B45,'Listas'!$A:$C,2,FALSE),"Otros activos"))</f>
        <v/>
      </c>
      <c r="I45" s="18">
        <f>IF($B45="","",IFERROR(VLOOKUP($B45,'Listas'!$A:$C,3,FALSE),"Activo"))</f>
        <v/>
      </c>
      <c r="J45" s="19">
        <f>IF(OR($D45="",$I45&lt;&gt;"Activo",Synthese_Actifs=0),"",$D45/Synthese_Actifs)</f>
        <v/>
      </c>
    </row>
    <row r="46">
      <c r="A46" s="13" t="n"/>
      <c r="B46" s="13" t="n"/>
      <c r="C46" s="14" t="n"/>
      <c r="D46" s="15" t="n"/>
      <c r="E46" s="13" t="n"/>
      <c r="F46" s="16" t="n"/>
      <c r="G46" s="13" t="n"/>
      <c r="H46" s="17">
        <f>IF($B46="","",IFERROR(VLOOKUP($B46,'Listas'!$A:$C,2,FALSE),"Otros activos"))</f>
        <v/>
      </c>
      <c r="I46" s="18">
        <f>IF($B46="","",IFERROR(VLOOKUP($B46,'Listas'!$A:$C,3,FALSE),"Activo"))</f>
        <v/>
      </c>
      <c r="J46" s="19">
        <f>IF(OR($D46="",$I46&lt;&gt;"Activo",Synthese_Actifs=0),"",$D46/Synthese_Actifs)</f>
        <v/>
      </c>
    </row>
    <row r="47">
      <c r="A47" s="13" t="n"/>
      <c r="B47" s="13" t="n"/>
      <c r="C47" s="14" t="n"/>
      <c r="D47" s="15" t="n"/>
      <c r="E47" s="13" t="n"/>
      <c r="F47" s="16" t="n"/>
      <c r="G47" s="13" t="n"/>
      <c r="H47" s="17">
        <f>IF($B47="","",IFERROR(VLOOKUP($B47,'Listas'!$A:$C,2,FALSE),"Otros activos"))</f>
        <v/>
      </c>
      <c r="I47" s="18">
        <f>IF($B47="","",IFERROR(VLOOKUP($B47,'Listas'!$A:$C,3,FALSE),"Activo"))</f>
        <v/>
      </c>
      <c r="J47" s="19">
        <f>IF(OR($D47="",$I47&lt;&gt;"Activo",Synthese_Actifs=0),"",$D47/Synthese_Actifs)</f>
        <v/>
      </c>
    </row>
    <row r="48">
      <c r="A48" s="13" t="n"/>
      <c r="B48" s="13" t="n"/>
      <c r="C48" s="14" t="n"/>
      <c r="D48" s="15" t="n"/>
      <c r="E48" s="13" t="n"/>
      <c r="F48" s="16" t="n"/>
      <c r="G48" s="13" t="n"/>
      <c r="H48" s="17">
        <f>IF($B48="","",IFERROR(VLOOKUP($B48,'Listas'!$A:$C,2,FALSE),"Otros activos"))</f>
        <v/>
      </c>
      <c r="I48" s="18">
        <f>IF($B48="","",IFERROR(VLOOKUP($B48,'Listas'!$A:$C,3,FALSE),"Activo"))</f>
        <v/>
      </c>
      <c r="J48" s="19">
        <f>IF(OR($D48="",$I48&lt;&gt;"Activo",Synthese_Actifs=0),"",$D48/Synthese_Actifs)</f>
        <v/>
      </c>
    </row>
    <row r="49">
      <c r="A49" s="13" t="n"/>
      <c r="B49" s="13" t="n"/>
      <c r="C49" s="14" t="n"/>
      <c r="D49" s="15" t="n"/>
      <c r="E49" s="13" t="n"/>
      <c r="F49" s="16" t="n"/>
      <c r="G49" s="13" t="n"/>
      <c r="H49" s="17">
        <f>IF($B49="","",IFERROR(VLOOKUP($B49,'Listas'!$A:$C,2,FALSE),"Otros activos"))</f>
        <v/>
      </c>
      <c r="I49" s="18">
        <f>IF($B49="","",IFERROR(VLOOKUP($B49,'Listas'!$A:$C,3,FALSE),"Activo"))</f>
        <v/>
      </c>
      <c r="J49" s="19">
        <f>IF(OR($D49="",$I49&lt;&gt;"Activo",Synthese_Actifs=0),"",$D49/Synthese_Actifs)</f>
        <v/>
      </c>
    </row>
    <row r="50">
      <c r="A50" s="13" t="n"/>
      <c r="B50" s="13" t="n"/>
      <c r="C50" s="14" t="n"/>
      <c r="D50" s="15" t="n"/>
      <c r="E50" s="13" t="n"/>
      <c r="F50" s="16" t="n"/>
      <c r="G50" s="13" t="n"/>
      <c r="H50" s="17">
        <f>IF($B50="","",IFERROR(VLOOKUP($B50,'Listas'!$A:$C,2,FALSE),"Otros activos"))</f>
        <v/>
      </c>
      <c r="I50" s="18">
        <f>IF($B50="","",IFERROR(VLOOKUP($B50,'Listas'!$A:$C,3,FALSE),"Activo"))</f>
        <v/>
      </c>
      <c r="J50" s="19">
        <f>IF(OR($D50="",$I50&lt;&gt;"Activo",Synthese_Actifs=0),"",$D50/Synthese_Actifs)</f>
        <v/>
      </c>
    </row>
    <row r="51">
      <c r="A51" s="13" t="n"/>
      <c r="B51" s="13" t="n"/>
      <c r="C51" s="14" t="n"/>
      <c r="D51" s="15" t="n"/>
      <c r="E51" s="13" t="n"/>
      <c r="F51" s="16" t="n"/>
      <c r="G51" s="13" t="n"/>
      <c r="H51" s="17">
        <f>IF($B51="","",IFERROR(VLOOKUP($B51,'Listas'!$A:$C,2,FALSE),"Otros activos"))</f>
        <v/>
      </c>
      <c r="I51" s="18">
        <f>IF($B51="","",IFERROR(VLOOKUP($B51,'Listas'!$A:$C,3,FALSE),"Activo"))</f>
        <v/>
      </c>
      <c r="J51" s="19">
        <f>IF(OR($D51="",$I51&lt;&gt;"Activo",Synthese_Actifs=0),"",$D51/Synthese_Actifs)</f>
        <v/>
      </c>
    </row>
    <row r="52">
      <c r="A52" s="13" t="n"/>
      <c r="B52" s="13" t="n"/>
      <c r="C52" s="14" t="n"/>
      <c r="D52" s="15" t="n"/>
      <c r="E52" s="13" t="n"/>
      <c r="F52" s="16" t="n"/>
      <c r="G52" s="13" t="n"/>
      <c r="H52" s="17">
        <f>IF($B52="","",IFERROR(VLOOKUP($B52,'Listas'!$A:$C,2,FALSE),"Otros activos"))</f>
        <v/>
      </c>
      <c r="I52" s="18">
        <f>IF($B52="","",IFERROR(VLOOKUP($B52,'Listas'!$A:$C,3,FALSE),"Activo"))</f>
        <v/>
      </c>
      <c r="J52" s="19">
        <f>IF(OR($D52="",$I52&lt;&gt;"Activo",Synthese_Actifs=0),"",$D52/Synthese_Actifs)</f>
        <v/>
      </c>
    </row>
    <row r="53">
      <c r="A53" s="13" t="n"/>
      <c r="B53" s="13" t="n"/>
      <c r="C53" s="14" t="n"/>
      <c r="D53" s="15" t="n"/>
      <c r="E53" s="13" t="n"/>
      <c r="F53" s="16" t="n"/>
      <c r="G53" s="13" t="n"/>
      <c r="H53" s="17">
        <f>IF($B53="","",IFERROR(VLOOKUP($B53,'Listas'!$A:$C,2,FALSE),"Otros activos"))</f>
        <v/>
      </c>
      <c r="I53" s="18">
        <f>IF($B53="","",IFERROR(VLOOKUP($B53,'Listas'!$A:$C,3,FALSE),"Activo"))</f>
        <v/>
      </c>
      <c r="J53" s="19">
        <f>IF(OR($D53="",$I53&lt;&gt;"Activo",Synthese_Actifs=0),"",$D53/Synthese_Actifs)</f>
        <v/>
      </c>
    </row>
    <row r="54">
      <c r="A54" s="13" t="n"/>
      <c r="B54" s="13" t="n"/>
      <c r="C54" s="14" t="n"/>
      <c r="D54" s="15" t="n"/>
      <c r="E54" s="13" t="n"/>
      <c r="F54" s="16" t="n"/>
      <c r="G54" s="13" t="n"/>
      <c r="H54" s="17">
        <f>IF($B54="","",IFERROR(VLOOKUP($B54,'Listas'!$A:$C,2,FALSE),"Otros activos"))</f>
        <v/>
      </c>
      <c r="I54" s="18">
        <f>IF($B54="","",IFERROR(VLOOKUP($B54,'Listas'!$A:$C,3,FALSE),"Activo"))</f>
        <v/>
      </c>
      <c r="J54" s="19">
        <f>IF(OR($D54="",$I54&lt;&gt;"Activo",Synthese_Actifs=0),"",$D54/Synthese_Actifs)</f>
        <v/>
      </c>
    </row>
    <row r="55">
      <c r="A55" s="13" t="n"/>
      <c r="B55" s="13" t="n"/>
      <c r="C55" s="14" t="n"/>
      <c r="D55" s="15" t="n"/>
      <c r="E55" s="13" t="n"/>
      <c r="F55" s="16" t="n"/>
      <c r="G55" s="13" t="n"/>
      <c r="H55" s="17">
        <f>IF($B55="","",IFERROR(VLOOKUP($B55,'Listas'!$A:$C,2,FALSE),"Otros activos"))</f>
        <v/>
      </c>
      <c r="I55" s="18">
        <f>IF($B55="","",IFERROR(VLOOKUP($B55,'Listas'!$A:$C,3,FALSE),"Activo"))</f>
        <v/>
      </c>
      <c r="J55" s="19">
        <f>IF(OR($D55="",$I55&lt;&gt;"Activo",Synthese_Actifs=0),"",$D55/Synthese_Actifs)</f>
        <v/>
      </c>
    </row>
    <row r="56">
      <c r="A56" s="13" t="n"/>
      <c r="B56" s="13" t="n"/>
      <c r="C56" s="14" t="n"/>
      <c r="D56" s="15" t="n"/>
      <c r="E56" s="13" t="n"/>
      <c r="F56" s="16" t="n"/>
      <c r="G56" s="13" t="n"/>
      <c r="H56" s="17">
        <f>IF($B56="","",IFERROR(VLOOKUP($B56,'Listas'!$A:$C,2,FALSE),"Otros activos"))</f>
        <v/>
      </c>
      <c r="I56" s="18">
        <f>IF($B56="","",IFERROR(VLOOKUP($B56,'Listas'!$A:$C,3,FALSE),"Activo"))</f>
        <v/>
      </c>
      <c r="J56" s="19">
        <f>IF(OR($D56="",$I56&lt;&gt;"Activo",Synthese_Actifs=0),"",$D56/Synthese_Actifs)</f>
        <v/>
      </c>
    </row>
    <row r="57">
      <c r="A57" s="13" t="n"/>
      <c r="B57" s="13" t="n"/>
      <c r="C57" s="14" t="n"/>
      <c r="D57" s="15" t="n"/>
      <c r="E57" s="13" t="n"/>
      <c r="F57" s="16" t="n"/>
      <c r="G57" s="13" t="n"/>
      <c r="H57" s="17">
        <f>IF($B57="","",IFERROR(VLOOKUP($B57,'Listas'!$A:$C,2,FALSE),"Otros activos"))</f>
        <v/>
      </c>
      <c r="I57" s="18">
        <f>IF($B57="","",IFERROR(VLOOKUP($B57,'Listas'!$A:$C,3,FALSE),"Activo"))</f>
        <v/>
      </c>
      <c r="J57" s="19">
        <f>IF(OR($D57="",$I57&lt;&gt;"Activo",Synthese_Actifs=0),"",$D57/Synthese_Actifs)</f>
        <v/>
      </c>
    </row>
    <row r="58">
      <c r="A58" s="13" t="n"/>
      <c r="B58" s="13" t="n"/>
      <c r="C58" s="14" t="n"/>
      <c r="D58" s="15" t="n"/>
      <c r="E58" s="13" t="n"/>
      <c r="F58" s="16" t="n"/>
      <c r="G58" s="13" t="n"/>
      <c r="H58" s="17">
        <f>IF($B58="","",IFERROR(VLOOKUP($B58,'Listas'!$A:$C,2,FALSE),"Otros activos"))</f>
        <v/>
      </c>
      <c r="I58" s="18">
        <f>IF($B58="","",IFERROR(VLOOKUP($B58,'Listas'!$A:$C,3,FALSE),"Activo"))</f>
        <v/>
      </c>
      <c r="J58" s="19">
        <f>IF(OR($D58="",$I58&lt;&gt;"Activo",Synthese_Actifs=0),"",$D58/Synthese_Actifs)</f>
        <v/>
      </c>
    </row>
    <row r="59">
      <c r="A59" s="13" t="n"/>
      <c r="B59" s="13" t="n"/>
      <c r="C59" s="14" t="n"/>
      <c r="D59" s="15" t="n"/>
      <c r="E59" s="13" t="n"/>
      <c r="F59" s="16" t="n"/>
      <c r="G59" s="13" t="n"/>
      <c r="H59" s="17">
        <f>IF($B59="","",IFERROR(VLOOKUP($B59,'Listas'!$A:$C,2,FALSE),"Otros activos"))</f>
        <v/>
      </c>
      <c r="I59" s="18">
        <f>IF($B59="","",IFERROR(VLOOKUP($B59,'Listas'!$A:$C,3,FALSE),"Activo"))</f>
        <v/>
      </c>
      <c r="J59" s="19">
        <f>IF(OR($D59="",$I59&lt;&gt;"Activo",Synthese_Actifs=0),"",$D59/Synthese_Actifs)</f>
        <v/>
      </c>
    </row>
    <row r="60">
      <c r="A60" s="13" t="n"/>
      <c r="B60" s="13" t="n"/>
      <c r="C60" s="14" t="n"/>
      <c r="D60" s="15" t="n"/>
      <c r="E60" s="13" t="n"/>
      <c r="F60" s="16" t="n"/>
      <c r="G60" s="13" t="n"/>
      <c r="H60" s="17">
        <f>IF($B60="","",IFERROR(VLOOKUP($B60,'Listas'!$A:$C,2,FALSE),"Otros activos"))</f>
        <v/>
      </c>
      <c r="I60" s="18">
        <f>IF($B60="","",IFERROR(VLOOKUP($B60,'Listas'!$A:$C,3,FALSE),"Activo"))</f>
        <v/>
      </c>
      <c r="J60" s="19">
        <f>IF(OR($D60="",$I60&lt;&gt;"Activo",Synthese_Actifs=0),"",$D60/Synthese_Actifs)</f>
        <v/>
      </c>
    </row>
    <row r="61">
      <c r="A61" s="13" t="n"/>
      <c r="B61" s="13" t="n"/>
      <c r="C61" s="14" t="n"/>
      <c r="D61" s="15" t="n"/>
      <c r="E61" s="13" t="n"/>
      <c r="F61" s="16" t="n"/>
      <c r="G61" s="13" t="n"/>
      <c r="H61" s="17">
        <f>IF($B61="","",IFERROR(VLOOKUP($B61,'Listas'!$A:$C,2,FALSE),"Otros activos"))</f>
        <v/>
      </c>
      <c r="I61" s="18">
        <f>IF($B61="","",IFERROR(VLOOKUP($B61,'Listas'!$A:$C,3,FALSE),"Activo"))</f>
        <v/>
      </c>
      <c r="J61" s="19">
        <f>IF(OR($D61="",$I61&lt;&gt;"Activo",Synthese_Actifs=0),"",$D61/Synthese_Actifs)</f>
        <v/>
      </c>
    </row>
    <row r="62">
      <c r="A62" s="13" t="n"/>
      <c r="B62" s="13" t="n"/>
      <c r="C62" s="14" t="n"/>
      <c r="D62" s="15" t="n"/>
      <c r="E62" s="13" t="n"/>
      <c r="F62" s="16" t="n"/>
      <c r="G62" s="13" t="n"/>
      <c r="H62" s="17">
        <f>IF($B62="","",IFERROR(VLOOKUP($B62,'Listas'!$A:$C,2,FALSE),"Otros activos"))</f>
        <v/>
      </c>
      <c r="I62" s="18">
        <f>IF($B62="","",IFERROR(VLOOKUP($B62,'Listas'!$A:$C,3,FALSE),"Activo"))</f>
        <v/>
      </c>
      <c r="J62" s="19">
        <f>IF(OR($D62="",$I62&lt;&gt;"Activo",Synthese_Actifs=0),"",$D62/Synthese_Actifs)</f>
        <v/>
      </c>
    </row>
    <row r="63">
      <c r="A63" s="13" t="n"/>
      <c r="B63" s="13" t="n"/>
      <c r="C63" s="14" t="n"/>
      <c r="D63" s="15" t="n"/>
      <c r="E63" s="13" t="n"/>
      <c r="F63" s="16" t="n"/>
      <c r="G63" s="13" t="n"/>
      <c r="H63" s="17">
        <f>IF($B63="","",IFERROR(VLOOKUP($B63,'Listas'!$A:$C,2,FALSE),"Otros activos"))</f>
        <v/>
      </c>
      <c r="I63" s="18">
        <f>IF($B63="","",IFERROR(VLOOKUP($B63,'Listas'!$A:$C,3,FALSE),"Activo"))</f>
        <v/>
      </c>
      <c r="J63" s="19">
        <f>IF(OR($D63="",$I63&lt;&gt;"Activo",Synthese_Actifs=0),"",$D63/Synthese_Actifs)</f>
        <v/>
      </c>
    </row>
    <row r="64">
      <c r="A64" s="13" t="n"/>
      <c r="B64" s="13" t="n"/>
      <c r="C64" s="14" t="n"/>
      <c r="D64" s="15" t="n"/>
      <c r="E64" s="13" t="n"/>
      <c r="F64" s="16" t="n"/>
      <c r="G64" s="13" t="n"/>
      <c r="H64" s="17">
        <f>IF($B64="","",IFERROR(VLOOKUP($B64,'Listas'!$A:$C,2,FALSE),"Otros activos"))</f>
        <v/>
      </c>
      <c r="I64" s="18">
        <f>IF($B64="","",IFERROR(VLOOKUP($B64,'Listas'!$A:$C,3,FALSE),"Activo"))</f>
        <v/>
      </c>
      <c r="J64" s="19">
        <f>IF(OR($D64="",$I64&lt;&gt;"Activo",Synthese_Actifs=0),"",$D64/Synthese_Actifs)</f>
        <v/>
      </c>
    </row>
    <row r="65">
      <c r="A65" s="13" t="n"/>
      <c r="B65" s="13" t="n"/>
      <c r="C65" s="14" t="n"/>
      <c r="D65" s="15" t="n"/>
      <c r="E65" s="13" t="n"/>
      <c r="F65" s="16" t="n"/>
      <c r="G65" s="13" t="n"/>
      <c r="H65" s="17">
        <f>IF($B65="","",IFERROR(VLOOKUP($B65,'Listas'!$A:$C,2,FALSE),"Otros activos"))</f>
        <v/>
      </c>
      <c r="I65" s="18">
        <f>IF($B65="","",IFERROR(VLOOKUP($B65,'Listas'!$A:$C,3,FALSE),"Activo"))</f>
        <v/>
      </c>
      <c r="J65" s="19">
        <f>IF(OR($D65="",$I65&lt;&gt;"Activo",Synthese_Actifs=0),"",$D65/Synthese_Actifs)</f>
        <v/>
      </c>
    </row>
    <row r="66">
      <c r="A66" s="13" t="n"/>
      <c r="B66" s="13" t="n"/>
      <c r="C66" s="14" t="n"/>
      <c r="D66" s="15" t="n"/>
      <c r="E66" s="13" t="n"/>
      <c r="F66" s="16" t="n"/>
      <c r="G66" s="13" t="n"/>
      <c r="H66" s="17">
        <f>IF($B66="","",IFERROR(VLOOKUP($B66,'Listas'!$A:$C,2,FALSE),"Otros activos"))</f>
        <v/>
      </c>
      <c r="I66" s="18">
        <f>IF($B66="","",IFERROR(VLOOKUP($B66,'Listas'!$A:$C,3,FALSE),"Activo"))</f>
        <v/>
      </c>
      <c r="J66" s="19">
        <f>IF(OR($D66="",$I66&lt;&gt;"Activo",Synthese_Actifs=0),"",$D66/Synthese_Actifs)</f>
        <v/>
      </c>
    </row>
    <row r="67">
      <c r="A67" s="13" t="n"/>
      <c r="B67" s="13" t="n"/>
      <c r="C67" s="14" t="n"/>
      <c r="D67" s="15" t="n"/>
      <c r="E67" s="13" t="n"/>
      <c r="F67" s="16" t="n"/>
      <c r="G67" s="13" t="n"/>
      <c r="H67" s="17">
        <f>IF($B67="","",IFERROR(VLOOKUP($B67,'Listas'!$A:$C,2,FALSE),"Otros activos"))</f>
        <v/>
      </c>
      <c r="I67" s="18">
        <f>IF($B67="","",IFERROR(VLOOKUP($B67,'Listas'!$A:$C,3,FALSE),"Activo"))</f>
        <v/>
      </c>
      <c r="J67" s="19">
        <f>IF(OR($D67="",$I67&lt;&gt;"Activo",Synthese_Actifs=0),"",$D67/Synthese_Actifs)</f>
        <v/>
      </c>
    </row>
    <row r="68">
      <c r="A68" s="13" t="n"/>
      <c r="B68" s="13" t="n"/>
      <c r="C68" s="14" t="n"/>
      <c r="D68" s="15" t="n"/>
      <c r="E68" s="13" t="n"/>
      <c r="F68" s="16" t="n"/>
      <c r="G68" s="13" t="n"/>
      <c r="H68" s="17">
        <f>IF($B68="","",IFERROR(VLOOKUP($B68,'Listas'!$A:$C,2,FALSE),"Otros activos"))</f>
        <v/>
      </c>
      <c r="I68" s="18">
        <f>IF($B68="","",IFERROR(VLOOKUP($B68,'Listas'!$A:$C,3,FALSE),"Activo"))</f>
        <v/>
      </c>
      <c r="J68" s="19">
        <f>IF(OR($D68="",$I68&lt;&gt;"Activo",Synthese_Actifs=0),"",$D68/Synthese_Actifs)</f>
        <v/>
      </c>
    </row>
    <row r="69">
      <c r="A69" s="13" t="n"/>
      <c r="B69" s="13" t="n"/>
      <c r="C69" s="14" t="n"/>
      <c r="D69" s="15" t="n"/>
      <c r="E69" s="13" t="n"/>
      <c r="F69" s="16" t="n"/>
      <c r="G69" s="13" t="n"/>
      <c r="H69" s="17">
        <f>IF($B69="","",IFERROR(VLOOKUP($B69,'Listas'!$A:$C,2,FALSE),"Otros activos"))</f>
        <v/>
      </c>
      <c r="I69" s="18">
        <f>IF($B69="","",IFERROR(VLOOKUP($B69,'Listas'!$A:$C,3,FALSE),"Activo"))</f>
        <v/>
      </c>
      <c r="J69" s="19">
        <f>IF(OR($D69="",$I69&lt;&gt;"Activo",Synthese_Actifs=0),"",$D69/Synthese_Actifs)</f>
        <v/>
      </c>
    </row>
    <row r="70">
      <c r="A70" s="13" t="n"/>
      <c r="B70" s="13" t="n"/>
      <c r="C70" s="14" t="n"/>
      <c r="D70" s="15" t="n"/>
      <c r="E70" s="13" t="n"/>
      <c r="F70" s="16" t="n"/>
      <c r="G70" s="13" t="n"/>
      <c r="H70" s="17">
        <f>IF($B70="","",IFERROR(VLOOKUP($B70,'Listas'!$A:$C,2,FALSE),"Otros activos"))</f>
        <v/>
      </c>
      <c r="I70" s="18">
        <f>IF($B70="","",IFERROR(VLOOKUP($B70,'Listas'!$A:$C,3,FALSE),"Activo"))</f>
        <v/>
      </c>
      <c r="J70" s="19">
        <f>IF(OR($D70="",$I70&lt;&gt;"Activo",Synthese_Actifs=0),"",$D70/Synthese_Actifs)</f>
        <v/>
      </c>
    </row>
    <row r="71">
      <c r="A71" s="13" t="n"/>
      <c r="B71" s="13" t="n"/>
      <c r="C71" s="14" t="n"/>
      <c r="D71" s="15" t="n"/>
      <c r="E71" s="13" t="n"/>
      <c r="F71" s="16" t="n"/>
      <c r="G71" s="13" t="n"/>
      <c r="H71" s="17">
        <f>IF($B71="","",IFERROR(VLOOKUP($B71,'Listas'!$A:$C,2,FALSE),"Otros activos"))</f>
        <v/>
      </c>
      <c r="I71" s="18">
        <f>IF($B71="","",IFERROR(VLOOKUP($B71,'Listas'!$A:$C,3,FALSE),"Activo"))</f>
        <v/>
      </c>
      <c r="J71" s="19">
        <f>IF(OR($D71="",$I71&lt;&gt;"Activo",Synthese_Actifs=0),"",$D71/Synthese_Actifs)</f>
        <v/>
      </c>
    </row>
    <row r="72">
      <c r="A72" s="13" t="n"/>
      <c r="B72" s="13" t="n"/>
      <c r="C72" s="14" t="n"/>
      <c r="D72" s="15" t="n"/>
      <c r="E72" s="13" t="n"/>
      <c r="F72" s="16" t="n"/>
      <c r="G72" s="13" t="n"/>
      <c r="H72" s="17">
        <f>IF($B72="","",IFERROR(VLOOKUP($B72,'Listas'!$A:$C,2,FALSE),"Otros activos"))</f>
        <v/>
      </c>
      <c r="I72" s="18">
        <f>IF($B72="","",IFERROR(VLOOKUP($B72,'Listas'!$A:$C,3,FALSE),"Activo"))</f>
        <v/>
      </c>
      <c r="J72" s="19">
        <f>IF(OR($D72="",$I72&lt;&gt;"Activo",Synthese_Actifs=0),"",$D72/Synthese_Actifs)</f>
        <v/>
      </c>
    </row>
    <row r="73">
      <c r="A73" s="13" t="n"/>
      <c r="B73" s="13" t="n"/>
      <c r="C73" s="14" t="n"/>
      <c r="D73" s="15" t="n"/>
      <c r="E73" s="13" t="n"/>
      <c r="F73" s="16" t="n"/>
      <c r="G73" s="13" t="n"/>
      <c r="H73" s="17">
        <f>IF($B73="","",IFERROR(VLOOKUP($B73,'Listas'!$A:$C,2,FALSE),"Otros activos"))</f>
        <v/>
      </c>
      <c r="I73" s="18">
        <f>IF($B73="","",IFERROR(VLOOKUP($B73,'Listas'!$A:$C,3,FALSE),"Activo"))</f>
        <v/>
      </c>
      <c r="J73" s="19">
        <f>IF(OR($D73="",$I73&lt;&gt;"Activo",Synthese_Actifs=0),"",$D73/Synthese_Actifs)</f>
        <v/>
      </c>
    </row>
    <row r="74">
      <c r="A74" s="13" t="n"/>
      <c r="B74" s="13" t="n"/>
      <c r="C74" s="14" t="n"/>
      <c r="D74" s="15" t="n"/>
      <c r="E74" s="13" t="n"/>
      <c r="F74" s="16" t="n"/>
      <c r="G74" s="13" t="n"/>
      <c r="H74" s="17">
        <f>IF($B74="","",IFERROR(VLOOKUP($B74,'Listas'!$A:$C,2,FALSE),"Otros activos"))</f>
        <v/>
      </c>
      <c r="I74" s="18">
        <f>IF($B74="","",IFERROR(VLOOKUP($B74,'Listas'!$A:$C,3,FALSE),"Activo"))</f>
        <v/>
      </c>
      <c r="J74" s="19">
        <f>IF(OR($D74="",$I74&lt;&gt;"Activo",Synthese_Actifs=0),"",$D74/Synthese_Actifs)</f>
        <v/>
      </c>
    </row>
    <row r="75">
      <c r="A75" s="13" t="n"/>
      <c r="B75" s="13" t="n"/>
      <c r="C75" s="14" t="n"/>
      <c r="D75" s="15" t="n"/>
      <c r="E75" s="13" t="n"/>
      <c r="F75" s="16" t="n"/>
      <c r="G75" s="13" t="n"/>
      <c r="H75" s="17">
        <f>IF($B75="","",IFERROR(VLOOKUP($B75,'Listas'!$A:$C,2,FALSE),"Otros activos"))</f>
        <v/>
      </c>
      <c r="I75" s="18">
        <f>IF($B75="","",IFERROR(VLOOKUP($B75,'Listas'!$A:$C,3,FALSE),"Activo"))</f>
        <v/>
      </c>
      <c r="J75" s="19">
        <f>IF(OR($D75="",$I75&lt;&gt;"Activo",Synthese_Actifs=0),"",$D75/Synthese_Actifs)</f>
        <v/>
      </c>
    </row>
    <row r="76">
      <c r="A76" s="13" t="n"/>
      <c r="B76" s="13" t="n"/>
      <c r="C76" s="14" t="n"/>
      <c r="D76" s="15" t="n"/>
      <c r="E76" s="13" t="n"/>
      <c r="F76" s="16" t="n"/>
      <c r="G76" s="13" t="n"/>
      <c r="H76" s="17">
        <f>IF($B76="","",IFERROR(VLOOKUP($B76,'Listas'!$A:$C,2,FALSE),"Otros activos"))</f>
        <v/>
      </c>
      <c r="I76" s="18">
        <f>IF($B76="","",IFERROR(VLOOKUP($B76,'Listas'!$A:$C,3,FALSE),"Activo"))</f>
        <v/>
      </c>
      <c r="J76" s="19">
        <f>IF(OR($D76="",$I76&lt;&gt;"Activo",Synthese_Actifs=0),"",$D76/Synthese_Actifs)</f>
        <v/>
      </c>
    </row>
    <row r="77">
      <c r="A77" s="13" t="n"/>
      <c r="B77" s="13" t="n"/>
      <c r="C77" s="14" t="n"/>
      <c r="D77" s="15" t="n"/>
      <c r="E77" s="13" t="n"/>
      <c r="F77" s="16" t="n"/>
      <c r="G77" s="13" t="n"/>
      <c r="H77" s="17">
        <f>IF($B77="","",IFERROR(VLOOKUP($B77,'Listas'!$A:$C,2,FALSE),"Otros activos"))</f>
        <v/>
      </c>
      <c r="I77" s="18">
        <f>IF($B77="","",IFERROR(VLOOKUP($B77,'Listas'!$A:$C,3,FALSE),"Activo"))</f>
        <v/>
      </c>
      <c r="J77" s="19">
        <f>IF(OR($D77="",$I77&lt;&gt;"Activo",Synthese_Actifs=0),"",$D77/Synthese_Actifs)</f>
        <v/>
      </c>
    </row>
    <row r="78">
      <c r="A78" s="13" t="n"/>
      <c r="B78" s="13" t="n"/>
      <c r="C78" s="14" t="n"/>
      <c r="D78" s="15" t="n"/>
      <c r="E78" s="13" t="n"/>
      <c r="F78" s="16" t="n"/>
      <c r="G78" s="13" t="n"/>
      <c r="H78" s="17">
        <f>IF($B78="","",IFERROR(VLOOKUP($B78,'Listas'!$A:$C,2,FALSE),"Otros activos"))</f>
        <v/>
      </c>
      <c r="I78" s="18">
        <f>IF($B78="","",IFERROR(VLOOKUP($B78,'Listas'!$A:$C,3,FALSE),"Activo"))</f>
        <v/>
      </c>
      <c r="J78" s="19">
        <f>IF(OR($D78="",$I78&lt;&gt;"Activo",Synthese_Actifs=0),"",$D78/Synthese_Actifs)</f>
        <v/>
      </c>
    </row>
    <row r="79">
      <c r="A79" s="13" t="n"/>
      <c r="B79" s="13" t="n"/>
      <c r="C79" s="14" t="n"/>
      <c r="D79" s="15" t="n"/>
      <c r="E79" s="13" t="n"/>
      <c r="F79" s="16" t="n"/>
      <c r="G79" s="13" t="n"/>
      <c r="H79" s="17">
        <f>IF($B79="","",IFERROR(VLOOKUP($B79,'Listas'!$A:$C,2,FALSE),"Otros activos"))</f>
        <v/>
      </c>
      <c r="I79" s="18">
        <f>IF($B79="","",IFERROR(VLOOKUP($B79,'Listas'!$A:$C,3,FALSE),"Activo"))</f>
        <v/>
      </c>
      <c r="J79" s="19">
        <f>IF(OR($D79="",$I79&lt;&gt;"Activo",Synthese_Actifs=0),"",$D79/Synthese_Actifs)</f>
        <v/>
      </c>
    </row>
    <row r="80">
      <c r="A80" s="13" t="n"/>
      <c r="B80" s="13" t="n"/>
      <c r="C80" s="14" t="n"/>
      <c r="D80" s="15" t="n"/>
      <c r="E80" s="13" t="n"/>
      <c r="F80" s="16" t="n"/>
      <c r="G80" s="13" t="n"/>
      <c r="H80" s="17">
        <f>IF($B80="","",IFERROR(VLOOKUP($B80,'Listas'!$A:$C,2,FALSE),"Otros activos"))</f>
        <v/>
      </c>
      <c r="I80" s="18">
        <f>IF($B80="","",IFERROR(VLOOKUP($B80,'Listas'!$A:$C,3,FALSE),"Activo"))</f>
        <v/>
      </c>
      <c r="J80" s="19">
        <f>IF(OR($D80="",$I80&lt;&gt;"Activo",Synthese_Actifs=0),"",$D80/Synthese_Actifs)</f>
        <v/>
      </c>
    </row>
    <row r="81">
      <c r="A81" s="13" t="n"/>
      <c r="B81" s="13" t="n"/>
      <c r="C81" s="14" t="n"/>
      <c r="D81" s="15" t="n"/>
      <c r="E81" s="13" t="n"/>
      <c r="F81" s="16" t="n"/>
      <c r="G81" s="13" t="n"/>
      <c r="H81" s="17">
        <f>IF($B81="","",IFERROR(VLOOKUP($B81,'Listas'!$A:$C,2,FALSE),"Otros activos"))</f>
        <v/>
      </c>
      <c r="I81" s="18">
        <f>IF($B81="","",IFERROR(VLOOKUP($B81,'Listas'!$A:$C,3,FALSE),"Activo"))</f>
        <v/>
      </c>
      <c r="J81" s="19">
        <f>IF(OR($D81="",$I81&lt;&gt;"Activo",Synthese_Actifs=0),"",$D81/Synthese_Actifs)</f>
        <v/>
      </c>
    </row>
    <row r="82">
      <c r="A82" s="13" t="n"/>
      <c r="B82" s="13" t="n"/>
      <c r="C82" s="14" t="n"/>
      <c r="D82" s="15" t="n"/>
      <c r="E82" s="13" t="n"/>
      <c r="F82" s="16" t="n"/>
      <c r="G82" s="13" t="n"/>
      <c r="H82" s="17">
        <f>IF($B82="","",IFERROR(VLOOKUP($B82,'Listas'!$A:$C,2,FALSE),"Otros activos"))</f>
        <v/>
      </c>
      <c r="I82" s="18">
        <f>IF($B82="","",IFERROR(VLOOKUP($B82,'Listas'!$A:$C,3,FALSE),"Activo"))</f>
        <v/>
      </c>
      <c r="J82" s="19">
        <f>IF(OR($D82="",$I82&lt;&gt;"Activo",Synthese_Actifs=0),"",$D82/Synthese_Actifs)</f>
        <v/>
      </c>
    </row>
    <row r="83">
      <c r="A83" s="13" t="n"/>
      <c r="B83" s="13" t="n"/>
      <c r="C83" s="14" t="n"/>
      <c r="D83" s="15" t="n"/>
      <c r="E83" s="13" t="n"/>
      <c r="F83" s="16" t="n"/>
      <c r="G83" s="13" t="n"/>
      <c r="H83" s="17">
        <f>IF($B83="","",IFERROR(VLOOKUP($B83,'Listas'!$A:$C,2,FALSE),"Otros activos"))</f>
        <v/>
      </c>
      <c r="I83" s="18">
        <f>IF($B83="","",IFERROR(VLOOKUP($B83,'Listas'!$A:$C,3,FALSE),"Activo"))</f>
        <v/>
      </c>
      <c r="J83" s="19">
        <f>IF(OR($D83="",$I83&lt;&gt;"Activo",Synthese_Actifs=0),"",$D83/Synthese_Actifs)</f>
        <v/>
      </c>
    </row>
    <row r="84">
      <c r="A84" s="13" t="n"/>
      <c r="B84" s="13" t="n"/>
      <c r="C84" s="14" t="n"/>
      <c r="D84" s="15" t="n"/>
      <c r="E84" s="13" t="n"/>
      <c r="F84" s="16" t="n"/>
      <c r="G84" s="13" t="n"/>
      <c r="H84" s="17">
        <f>IF($B84="","",IFERROR(VLOOKUP($B84,'Listas'!$A:$C,2,FALSE),"Otros activos"))</f>
        <v/>
      </c>
      <c r="I84" s="18">
        <f>IF($B84="","",IFERROR(VLOOKUP($B84,'Listas'!$A:$C,3,FALSE),"Activo"))</f>
        <v/>
      </c>
      <c r="J84" s="19">
        <f>IF(OR($D84="",$I84&lt;&gt;"Activo",Synthese_Actifs=0),"",$D84/Synthese_Actifs)</f>
        <v/>
      </c>
    </row>
    <row r="85">
      <c r="A85" s="13" t="n"/>
      <c r="B85" s="13" t="n"/>
      <c r="C85" s="14" t="n"/>
      <c r="D85" s="15" t="n"/>
      <c r="E85" s="13" t="n"/>
      <c r="F85" s="16" t="n"/>
      <c r="G85" s="13" t="n"/>
      <c r="H85" s="17">
        <f>IF($B85="","",IFERROR(VLOOKUP($B85,'Listas'!$A:$C,2,FALSE),"Otros activos"))</f>
        <v/>
      </c>
      <c r="I85" s="18">
        <f>IF($B85="","",IFERROR(VLOOKUP($B85,'Listas'!$A:$C,3,FALSE),"Activo"))</f>
        <v/>
      </c>
      <c r="J85" s="19">
        <f>IF(OR($D85="",$I85&lt;&gt;"Activo",Synthese_Actifs=0),"",$D85/Synthese_Actifs)</f>
        <v/>
      </c>
    </row>
    <row r="86">
      <c r="A86" s="13" t="n"/>
      <c r="B86" s="13" t="n"/>
      <c r="C86" s="14" t="n"/>
      <c r="D86" s="15" t="n"/>
      <c r="E86" s="13" t="n"/>
      <c r="F86" s="16" t="n"/>
      <c r="G86" s="13" t="n"/>
      <c r="H86" s="17">
        <f>IF($B86="","",IFERROR(VLOOKUP($B86,'Listas'!$A:$C,2,FALSE),"Otros activos"))</f>
        <v/>
      </c>
      <c r="I86" s="18">
        <f>IF($B86="","",IFERROR(VLOOKUP($B86,'Listas'!$A:$C,3,FALSE),"Activo"))</f>
        <v/>
      </c>
      <c r="J86" s="19">
        <f>IF(OR($D86="",$I86&lt;&gt;"Activo",Synthese_Actifs=0),"",$D86/Synthese_Actifs)</f>
        <v/>
      </c>
    </row>
    <row r="87">
      <c r="A87" s="13" t="n"/>
      <c r="B87" s="13" t="n"/>
      <c r="C87" s="14" t="n"/>
      <c r="D87" s="15" t="n"/>
      <c r="E87" s="13" t="n"/>
      <c r="F87" s="16" t="n"/>
      <c r="G87" s="13" t="n"/>
      <c r="H87" s="17">
        <f>IF($B87="","",IFERROR(VLOOKUP($B87,'Listas'!$A:$C,2,FALSE),"Otros activos"))</f>
        <v/>
      </c>
      <c r="I87" s="18">
        <f>IF($B87="","",IFERROR(VLOOKUP($B87,'Listas'!$A:$C,3,FALSE),"Activo"))</f>
        <v/>
      </c>
      <c r="J87" s="19">
        <f>IF(OR($D87="",$I87&lt;&gt;"Activo",Synthese_Actifs=0),"",$D87/Synthese_Actifs)</f>
        <v/>
      </c>
    </row>
    <row r="88">
      <c r="A88" s="13" t="n"/>
      <c r="B88" s="13" t="n"/>
      <c r="C88" s="14" t="n"/>
      <c r="D88" s="15" t="n"/>
      <c r="E88" s="13" t="n"/>
      <c r="F88" s="16" t="n"/>
      <c r="G88" s="13" t="n"/>
      <c r="H88" s="17">
        <f>IF($B88="","",IFERROR(VLOOKUP($B88,'Listas'!$A:$C,2,FALSE),"Otros activos"))</f>
        <v/>
      </c>
      <c r="I88" s="18">
        <f>IF($B88="","",IFERROR(VLOOKUP($B88,'Listas'!$A:$C,3,FALSE),"Activo"))</f>
        <v/>
      </c>
      <c r="J88" s="19">
        <f>IF(OR($D88="",$I88&lt;&gt;"Activo",Synthese_Actifs=0),"",$D88/Synthese_Actifs)</f>
        <v/>
      </c>
    </row>
    <row r="89">
      <c r="A89" s="13" t="n"/>
      <c r="B89" s="13" t="n"/>
      <c r="C89" s="14" t="n"/>
      <c r="D89" s="15" t="n"/>
      <c r="E89" s="13" t="n"/>
      <c r="F89" s="16" t="n"/>
      <c r="G89" s="13" t="n"/>
      <c r="H89" s="17">
        <f>IF($B89="","",IFERROR(VLOOKUP($B89,'Listas'!$A:$C,2,FALSE),"Otros activos"))</f>
        <v/>
      </c>
      <c r="I89" s="18">
        <f>IF($B89="","",IFERROR(VLOOKUP($B89,'Listas'!$A:$C,3,FALSE),"Activo"))</f>
        <v/>
      </c>
      <c r="J89" s="19">
        <f>IF(OR($D89="",$I89&lt;&gt;"Activo",Synthese_Actifs=0),"",$D89/Synthese_Actifs)</f>
        <v/>
      </c>
    </row>
    <row r="90">
      <c r="A90" s="13" t="n"/>
      <c r="B90" s="13" t="n"/>
      <c r="C90" s="14" t="n"/>
      <c r="D90" s="15" t="n"/>
      <c r="E90" s="13" t="n"/>
      <c r="F90" s="16" t="n"/>
      <c r="G90" s="13" t="n"/>
      <c r="H90" s="17">
        <f>IF($B90="","",IFERROR(VLOOKUP($B90,'Listas'!$A:$C,2,FALSE),"Otros activos"))</f>
        <v/>
      </c>
      <c r="I90" s="18">
        <f>IF($B90="","",IFERROR(VLOOKUP($B90,'Listas'!$A:$C,3,FALSE),"Activo"))</f>
        <v/>
      </c>
      <c r="J90" s="19">
        <f>IF(OR($D90="",$I90&lt;&gt;"Activo",Synthese_Actifs=0),"",$D90/Synthese_Actifs)</f>
        <v/>
      </c>
    </row>
    <row r="91">
      <c r="A91" s="13" t="n"/>
      <c r="B91" s="13" t="n"/>
      <c r="C91" s="14" t="n"/>
      <c r="D91" s="15" t="n"/>
      <c r="E91" s="13" t="n"/>
      <c r="F91" s="16" t="n"/>
      <c r="G91" s="13" t="n"/>
      <c r="H91" s="17">
        <f>IF($B91="","",IFERROR(VLOOKUP($B91,'Listas'!$A:$C,2,FALSE),"Otros activos"))</f>
        <v/>
      </c>
      <c r="I91" s="18">
        <f>IF($B91="","",IFERROR(VLOOKUP($B91,'Listas'!$A:$C,3,FALSE),"Activo"))</f>
        <v/>
      </c>
      <c r="J91" s="19">
        <f>IF(OR($D91="",$I91&lt;&gt;"Activo",Synthese_Actifs=0),"",$D91/Synthese_Actifs)</f>
        <v/>
      </c>
    </row>
    <row r="92">
      <c r="A92" s="13" t="n"/>
      <c r="B92" s="13" t="n"/>
      <c r="C92" s="14" t="n"/>
      <c r="D92" s="15" t="n"/>
      <c r="E92" s="13" t="n"/>
      <c r="F92" s="16" t="n"/>
      <c r="G92" s="13" t="n"/>
      <c r="H92" s="17">
        <f>IF($B92="","",IFERROR(VLOOKUP($B92,'Listas'!$A:$C,2,FALSE),"Otros activos"))</f>
        <v/>
      </c>
      <c r="I92" s="18">
        <f>IF($B92="","",IFERROR(VLOOKUP($B92,'Listas'!$A:$C,3,FALSE),"Activo"))</f>
        <v/>
      </c>
      <c r="J92" s="19">
        <f>IF(OR($D92="",$I92&lt;&gt;"Activo",Synthese_Actifs=0),"",$D92/Synthese_Actifs)</f>
        <v/>
      </c>
    </row>
    <row r="93">
      <c r="A93" s="13" t="n"/>
      <c r="B93" s="13" t="n"/>
      <c r="C93" s="14" t="n"/>
      <c r="D93" s="15" t="n"/>
      <c r="E93" s="13" t="n"/>
      <c r="F93" s="16" t="n"/>
      <c r="G93" s="13" t="n"/>
      <c r="H93" s="17">
        <f>IF($B93="","",IFERROR(VLOOKUP($B93,'Listas'!$A:$C,2,FALSE),"Otros activos"))</f>
        <v/>
      </c>
      <c r="I93" s="18">
        <f>IF($B93="","",IFERROR(VLOOKUP($B93,'Listas'!$A:$C,3,FALSE),"Activo"))</f>
        <v/>
      </c>
      <c r="J93" s="19">
        <f>IF(OR($D93="",$I93&lt;&gt;"Activo",Synthese_Actifs=0),"",$D93/Synthese_Actifs)</f>
        <v/>
      </c>
    </row>
    <row r="94">
      <c r="A94" s="13" t="n"/>
      <c r="B94" s="13" t="n"/>
      <c r="C94" s="14" t="n"/>
      <c r="D94" s="15" t="n"/>
      <c r="E94" s="13" t="n"/>
      <c r="F94" s="16" t="n"/>
      <c r="G94" s="13" t="n"/>
      <c r="H94" s="17">
        <f>IF($B94="","",IFERROR(VLOOKUP($B94,'Listas'!$A:$C,2,FALSE),"Otros activos"))</f>
        <v/>
      </c>
      <c r="I94" s="18">
        <f>IF($B94="","",IFERROR(VLOOKUP($B94,'Listas'!$A:$C,3,FALSE),"Activo"))</f>
        <v/>
      </c>
      <c r="J94" s="19">
        <f>IF(OR($D94="",$I94&lt;&gt;"Activo",Synthese_Actifs=0),"",$D94/Synthese_Actifs)</f>
        <v/>
      </c>
    </row>
    <row r="95">
      <c r="A95" s="13" t="n"/>
      <c r="B95" s="13" t="n"/>
      <c r="C95" s="14" t="n"/>
      <c r="D95" s="15" t="n"/>
      <c r="E95" s="13" t="n"/>
      <c r="F95" s="16" t="n"/>
      <c r="G95" s="13" t="n"/>
      <c r="H95" s="17">
        <f>IF($B95="","",IFERROR(VLOOKUP($B95,'Listas'!$A:$C,2,FALSE),"Otros activos"))</f>
        <v/>
      </c>
      <c r="I95" s="18">
        <f>IF($B95="","",IFERROR(VLOOKUP($B95,'Listas'!$A:$C,3,FALSE),"Activo"))</f>
        <v/>
      </c>
      <c r="J95" s="19">
        <f>IF(OR($D95="",$I95&lt;&gt;"Activo",Synthese_Actifs=0),"",$D95/Synthese_Actifs)</f>
        <v/>
      </c>
    </row>
    <row r="96">
      <c r="A96" s="13" t="n"/>
      <c r="B96" s="13" t="n"/>
      <c r="C96" s="14" t="n"/>
      <c r="D96" s="15" t="n"/>
      <c r="E96" s="13" t="n"/>
      <c r="F96" s="16" t="n"/>
      <c r="G96" s="13" t="n"/>
      <c r="H96" s="17">
        <f>IF($B96="","",IFERROR(VLOOKUP($B96,'Listas'!$A:$C,2,FALSE),"Otros activos"))</f>
        <v/>
      </c>
      <c r="I96" s="18">
        <f>IF($B96="","",IFERROR(VLOOKUP($B96,'Listas'!$A:$C,3,FALSE),"Activo"))</f>
        <v/>
      </c>
      <c r="J96" s="19">
        <f>IF(OR($D96="",$I96&lt;&gt;"Activo",Synthese_Actifs=0),"",$D96/Synthese_Actifs)</f>
        <v/>
      </c>
    </row>
    <row r="97">
      <c r="A97" s="13" t="n"/>
      <c r="B97" s="13" t="n"/>
      <c r="C97" s="14" t="n"/>
      <c r="D97" s="15" t="n"/>
      <c r="E97" s="13" t="n"/>
      <c r="F97" s="16" t="n"/>
      <c r="G97" s="13" t="n"/>
      <c r="H97" s="17">
        <f>IF($B97="","",IFERROR(VLOOKUP($B97,'Listas'!$A:$C,2,FALSE),"Otros activos"))</f>
        <v/>
      </c>
      <c r="I97" s="18">
        <f>IF($B97="","",IFERROR(VLOOKUP($B97,'Listas'!$A:$C,3,FALSE),"Activo"))</f>
        <v/>
      </c>
      <c r="J97" s="19">
        <f>IF(OR($D97="",$I97&lt;&gt;"Activo",Synthese_Actifs=0),"",$D97/Synthese_Actifs)</f>
        <v/>
      </c>
    </row>
    <row r="98">
      <c r="A98" s="13" t="n"/>
      <c r="B98" s="13" t="n"/>
      <c r="C98" s="14" t="n"/>
      <c r="D98" s="15" t="n"/>
      <c r="E98" s="13" t="n"/>
      <c r="F98" s="16" t="n"/>
      <c r="G98" s="13" t="n"/>
      <c r="H98" s="17">
        <f>IF($B98="","",IFERROR(VLOOKUP($B98,'Listas'!$A:$C,2,FALSE),"Otros activos"))</f>
        <v/>
      </c>
      <c r="I98" s="18">
        <f>IF($B98="","",IFERROR(VLOOKUP($B98,'Listas'!$A:$C,3,FALSE),"Activo"))</f>
        <v/>
      </c>
      <c r="J98" s="19">
        <f>IF(OR($D98="",$I98&lt;&gt;"Activo",Synthese_Actifs=0),"",$D98/Synthese_Actifs)</f>
        <v/>
      </c>
    </row>
    <row r="99">
      <c r="A99" s="13" t="n"/>
      <c r="B99" s="13" t="n"/>
      <c r="C99" s="14" t="n"/>
      <c r="D99" s="15" t="n"/>
      <c r="E99" s="13" t="n"/>
      <c r="F99" s="16" t="n"/>
      <c r="G99" s="13" t="n"/>
      <c r="H99" s="17">
        <f>IF($B99="","",IFERROR(VLOOKUP($B99,'Listas'!$A:$C,2,FALSE),"Otros activos"))</f>
        <v/>
      </c>
      <c r="I99" s="18">
        <f>IF($B99="","",IFERROR(VLOOKUP($B99,'Listas'!$A:$C,3,FALSE),"Activo"))</f>
        <v/>
      </c>
      <c r="J99" s="19">
        <f>IF(OR($D99="",$I99&lt;&gt;"Activo",Synthese_Actifs=0),"",$D99/Synthese_Actifs)</f>
        <v/>
      </c>
    </row>
    <row r="100">
      <c r="A100" s="13" t="n"/>
      <c r="B100" s="13" t="n"/>
      <c r="C100" s="14" t="n"/>
      <c r="D100" s="15" t="n"/>
      <c r="E100" s="13" t="n"/>
      <c r="F100" s="16" t="n"/>
      <c r="G100" s="13" t="n"/>
      <c r="H100" s="17">
        <f>IF($B100="","",IFERROR(VLOOKUP($B100,'Listas'!$A:$C,2,FALSE),"Otros activos"))</f>
        <v/>
      </c>
      <c r="I100" s="18">
        <f>IF($B100="","",IFERROR(VLOOKUP($B100,'Listas'!$A:$C,3,FALSE),"Activo"))</f>
        <v/>
      </c>
      <c r="J100" s="19">
        <f>IF(OR($D100="",$I100&lt;&gt;"Activo",Synthese_Actifs=0),"",$D100/Synthese_Actifs)</f>
        <v/>
      </c>
    </row>
    <row r="101">
      <c r="A101" s="13" t="n"/>
      <c r="B101" s="13" t="n"/>
      <c r="C101" s="14" t="n"/>
      <c r="D101" s="15" t="n"/>
      <c r="E101" s="13" t="n"/>
      <c r="F101" s="16" t="n"/>
      <c r="G101" s="13" t="n"/>
      <c r="H101" s="17">
        <f>IF($B101="","",IFERROR(VLOOKUP($B101,'Listas'!$A:$C,2,FALSE),"Otros activos"))</f>
        <v/>
      </c>
      <c r="I101" s="18">
        <f>IF($B101="","",IFERROR(VLOOKUP($B101,'Listas'!$A:$C,3,FALSE),"Activo"))</f>
        <v/>
      </c>
      <c r="J101" s="19">
        <f>IF(OR($D101="",$I101&lt;&gt;"Activo",Synthese_Actifs=0),"",$D101/Synthese_Actifs)</f>
        <v/>
      </c>
    </row>
    <row r="102">
      <c r="A102" s="13" t="n"/>
      <c r="B102" s="13" t="n"/>
      <c r="C102" s="14" t="n"/>
      <c r="D102" s="15" t="n"/>
      <c r="E102" s="13" t="n"/>
      <c r="F102" s="16" t="n"/>
      <c r="G102" s="13" t="n"/>
      <c r="H102" s="17">
        <f>IF($B102="","",IFERROR(VLOOKUP($B102,'Listas'!$A:$C,2,FALSE),"Otros activos"))</f>
        <v/>
      </c>
      <c r="I102" s="18">
        <f>IF($B102="","",IFERROR(VLOOKUP($B102,'Listas'!$A:$C,3,FALSE),"Activo"))</f>
        <v/>
      </c>
      <c r="J102" s="19">
        <f>IF(OR($D102="",$I102&lt;&gt;"Activo",Synthese_Actifs=0),"",$D102/Synthese_Actifs)</f>
        <v/>
      </c>
    </row>
    <row r="103">
      <c r="A103" s="13" t="n"/>
      <c r="B103" s="13" t="n"/>
      <c r="C103" s="14" t="n"/>
      <c r="D103" s="15" t="n"/>
      <c r="E103" s="13" t="n"/>
      <c r="F103" s="16" t="n"/>
      <c r="G103" s="13" t="n"/>
      <c r="H103" s="17">
        <f>IF($B103="","",IFERROR(VLOOKUP($B103,'Listas'!$A:$C,2,FALSE),"Otros activos"))</f>
        <v/>
      </c>
      <c r="I103" s="18">
        <f>IF($B103="","",IFERROR(VLOOKUP($B103,'Listas'!$A:$C,3,FALSE),"Activo"))</f>
        <v/>
      </c>
      <c r="J103" s="19">
        <f>IF(OR($D103="",$I103&lt;&gt;"Activo",Synthese_Actifs=0),"",$D103/Synthese_Actifs)</f>
        <v/>
      </c>
    </row>
    <row r="104">
      <c r="A104" s="13" t="n"/>
      <c r="B104" s="13" t="n"/>
      <c r="C104" s="14" t="n"/>
      <c r="D104" s="15" t="n"/>
      <c r="E104" s="13" t="n"/>
      <c r="F104" s="16" t="n"/>
      <c r="G104" s="13" t="n"/>
      <c r="H104" s="17">
        <f>IF($B104="","",IFERROR(VLOOKUP($B104,'Listas'!$A:$C,2,FALSE),"Otros activos"))</f>
        <v/>
      </c>
      <c r="I104" s="18">
        <f>IF($B104="","",IFERROR(VLOOKUP($B104,'Listas'!$A:$C,3,FALSE),"Activo"))</f>
        <v/>
      </c>
      <c r="J104" s="19">
        <f>IF(OR($D104="",$I104&lt;&gt;"Activo",Synthese_Actifs=0),"",$D104/Synthese_Actifs)</f>
        <v/>
      </c>
    </row>
    <row r="105">
      <c r="A105" s="13" t="n"/>
      <c r="B105" s="13" t="n"/>
      <c r="C105" s="14" t="n"/>
      <c r="D105" s="15" t="n"/>
      <c r="E105" s="13" t="n"/>
      <c r="F105" s="16" t="n"/>
      <c r="G105" s="13" t="n"/>
      <c r="H105" s="17">
        <f>IF($B105="","",IFERROR(VLOOKUP($B105,'Listas'!$A:$C,2,FALSE),"Otros activos"))</f>
        <v/>
      </c>
      <c r="I105" s="18">
        <f>IF($B105="","",IFERROR(VLOOKUP($B105,'Listas'!$A:$C,3,FALSE),"Activo"))</f>
        <v/>
      </c>
      <c r="J105" s="19">
        <f>IF(OR($D105="",$I105&lt;&gt;"Activo",Synthese_Actifs=0),"",$D105/Synthese_Actifs)</f>
        <v/>
      </c>
    </row>
  </sheetData>
  <autoFilter ref="A5:J105"/>
  <conditionalFormatting sqref="F6:F105">
    <cfRule type="expression" priority="1" dxfId="0">
      <formula>AND(F6&lt;&gt;"",TODAY()-F6&gt;45)</formula>
    </cfRule>
  </conditionalFormatting>
  <conditionalFormatting sqref="D6:D105">
    <cfRule type="expression" priority="2" dxfId="1">
      <formula>$I6="Deuda"</formula>
    </cfRule>
  </conditionalFormatting>
  <dataValidations count="2">
    <dataValidation sqref="B6:B105" showDropDown="0" showInputMessage="0" showErrorMessage="0" allowBlank="1" promptTitle="Tipo" prompt="Elija en la lista: Patrice reconocerá la fila al importarla." type="list">
      <formula1>'Listas'!$A$2:$A$24</formula1>
    </dataValidation>
    <dataValidation sqref="C6:C105" showDropDown="0" showInputMessage="0" showErrorMessage="0" allowBlank="1" type="list">
      <formula1>'Listas'!$E$2:$E$4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26" customWidth="1" min="4" max="4"/>
    <col width="3" customWidth="1" min="5" max="5"/>
    <col width="36" customWidth="1" min="6" max="6"/>
    <col width="18" customWidth="1" min="7" max="7"/>
    <col width="3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Resumen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Todo se calcula a partir de la pestaña «Patrimonio»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20" t="inlineStr">
        <is>
          <t>¿Dónde está usted?</t>
        </is>
      </c>
      <c r="F6" s="20" t="inlineStr">
        <is>
          <t>Reparto de los activos</t>
        </is>
      </c>
    </row>
    <row r="7" ht="30" customHeight="1">
      <c r="B7" s="21" t="inlineStr">
        <is>
          <t>Patrimonio neto</t>
        </is>
      </c>
      <c r="C7" s="22">
        <f>SUMIFS('Patrimonio'!$D$6:$D$105,'Patrimonio'!$I$6:$I$105,"Activo")-SUMIFS('Patrimonio'!$D$6:$D$105,'Patrimonio'!$I$6:$I$105,"Deuda")</f>
        <v/>
      </c>
      <c r="F7" s="23" t="inlineStr">
        <is>
          <t>Grupo</t>
        </is>
      </c>
      <c r="G7" s="23" t="inlineStr">
        <is>
          <t>Importe (€)</t>
        </is>
      </c>
    </row>
    <row r="8" ht="22" customHeight="1">
      <c r="B8" s="24" t="inlineStr">
        <is>
          <t>Total de activos</t>
        </is>
      </c>
      <c r="C8" s="25">
        <f>SUMIFS('Patrimonio'!$D$6:$D$105,'Patrimonio'!$I$6:$I$105,"Activo")</f>
        <v/>
      </c>
      <c r="F8" s="26" t="inlineStr">
        <is>
          <t>Liquidez y ahorro</t>
        </is>
      </c>
      <c r="G8" s="27">
        <f>SUMIFS('Patrimonio'!$D$6:$D$105,'Patrimonio'!$H$6:$H$105,F8)</f>
        <v/>
      </c>
    </row>
    <row r="9" ht="22" customHeight="1">
      <c r="B9" s="24" t="inlineStr">
        <is>
          <t>Total de deudas</t>
        </is>
      </c>
      <c r="C9" s="25">
        <f>SUMIFS('Patrimonio'!$D$6:$D$105,'Patrimonio'!$I$6:$I$105,"Deuda")</f>
        <v/>
      </c>
      <c r="F9" s="26" t="inlineStr">
        <is>
          <t>Bolsa</t>
        </is>
      </c>
      <c r="G9" s="27">
        <f>SUMIFS('Patrimonio'!$D$6:$D$105,'Patrimonio'!$H$6:$H$105,F9)</f>
        <v/>
      </c>
    </row>
    <row r="10">
      <c r="F10" s="26" t="inlineStr">
        <is>
          <t>Seguro de vida (assurance-vie)</t>
        </is>
      </c>
      <c r="G10" s="27">
        <f>SUMIFS('Patrimonio'!$D$6:$D$105,'Patrimonio'!$H$6:$H$105,F10)</f>
        <v/>
      </c>
    </row>
    <row r="11">
      <c r="B11" s="20" t="inlineStr">
        <is>
          <t>Tres indicadores</t>
        </is>
      </c>
      <c r="F11" s="26" t="inlineStr">
        <is>
          <t>Ahorro para la jubilación</t>
        </is>
      </c>
      <c r="G11" s="27">
        <f>SUMIFS('Patrimonio'!$D$6:$D$105,'Patrimonio'!$H$6:$H$105,F11)</f>
        <v/>
      </c>
    </row>
    <row r="12" ht="22" customHeight="1">
      <c r="B12" s="24" t="inlineStr">
        <is>
          <t>Endeudamiento</t>
        </is>
      </c>
      <c r="C12" s="28">
        <f>IF(Synthese_Actifs=0,"",Synthese_Dettes/Synthese_Actifs)</f>
        <v/>
      </c>
      <c r="D12" s="29" t="inlineStr">
        <is>
          <t>deudas ÷ activos</t>
        </is>
      </c>
      <c r="F12" s="26" t="inlineStr">
        <is>
          <t>Inmuebles</t>
        </is>
      </c>
      <c r="G12" s="27">
        <f>SUMIFS('Patrimonio'!$D$6:$D$105,'Patrimonio'!$H$6:$H$105,F12)</f>
        <v/>
      </c>
    </row>
    <row r="13" ht="22" customHeight="1">
      <c r="B13" s="24" t="inlineStr">
        <is>
          <t>Ahorro disponible</t>
        </is>
      </c>
      <c r="C13" s="28">
        <f>IF(Synthese_Actifs=0,"",SUMIFS('Patrimonio'!$D$6:$D$105,'Patrimonio'!$H$6:$H$105,"Liquidez y ahorro")/Synthese_Actifs)</f>
        <v/>
      </c>
      <c r="D13" s="29" t="inlineStr">
        <is>
          <t>parte de liquidez y cuentas de ahorro</t>
        </is>
      </c>
      <c r="F13" s="26" t="inlineStr">
        <is>
          <t>SCPI</t>
        </is>
      </c>
      <c r="G13" s="27">
        <f>SUMIFS('Patrimonio'!$D$6:$D$105,'Patrimonio'!$H$6:$H$105,F13)</f>
        <v/>
      </c>
    </row>
    <row r="14" ht="22" customHeight="1">
      <c r="B14" s="24" t="inlineStr">
        <is>
          <t>Mayor posición</t>
        </is>
      </c>
      <c r="C14" s="28">
        <f>IF(Synthese_Actifs=0,"",SUMPRODUCT(MAX(('Patrimonio'!$I$6:$I$105="Activo")*'Patrimonio'!$D$6:$D$105))/Synthese_Actifs)</f>
        <v/>
      </c>
      <c r="D14" s="29" t="inlineStr">
        <is>
          <t>concentración</t>
        </is>
      </c>
      <c r="F14" s="26" t="inlineStr">
        <is>
          <t>Otros activos</t>
        </is>
      </c>
      <c r="G14" s="27">
        <f>SUMIFS('Patrimonio'!$D$6:$D$105,'Patrimonio'!$H$6:$H$105,F14)</f>
        <v/>
      </c>
    </row>
    <row r="15" ht="28" customHeight="1">
      <c r="B15" s="10" t="inlineStr">
        <is>
          <t>Referencias de lectura, no umbrales que alcanzar: dependen de su edad, de sus proyectos y de su vivienda habitual.</t>
        </is>
      </c>
    </row>
    <row r="16">
      <c r="F16" s="20" t="inlineStr">
        <is>
          <t>Por propietario (neto)</t>
        </is>
      </c>
    </row>
    <row r="17">
      <c r="F17" s="26" t="inlineStr">
        <is>
          <t>Yo</t>
        </is>
      </c>
      <c r="G17" s="27">
        <f>SUMIFS('Patrimonio'!$D$6:$D$105,'Patrimonio'!$C$6:$C$105,F17,'Patrimonio'!$I$6:$I$105,"Activo")-SUMIFS('Patrimonio'!$D$6:$D$105,'Patrimonio'!$C$6:$C$105,F17,'Patrimonio'!$I$6:$I$105,"Deuda")</f>
        <v/>
      </c>
    </row>
    <row r="18">
      <c r="F18" s="26" t="inlineStr">
        <is>
          <t>Pareja</t>
        </is>
      </c>
      <c r="G18" s="27">
        <f>SUMIFS('Patrimonio'!$D$6:$D$105,'Patrimonio'!$C$6:$C$105,F18,'Patrimonio'!$I$6:$I$105,"Activo")-SUMIFS('Patrimonio'!$D$6:$D$105,'Patrimonio'!$C$6:$C$105,F18,'Patrimonio'!$I$6:$I$105,"Deuda")</f>
        <v/>
      </c>
    </row>
    <row r="19">
      <c r="F19" s="26" t="inlineStr">
        <is>
          <t>Ambos</t>
        </is>
      </c>
      <c r="G19" s="27">
        <f>SUMIFS('Patrimonio'!$D$6:$D$105,'Patrimonio'!$C$6:$C$105,F19,'Patrimonio'!$I$6:$I$105,"Activo")-SUMIFS('Patrimonio'!$D$6:$D$105,'Patrimonio'!$C$6:$C$105,F19,'Patrimonio'!$I$6:$I$105,"Deuda")</f>
        <v/>
      </c>
    </row>
    <row r="35">
      <c r="B35" s="20" t="inlineStr">
        <is>
          <t>Lo que Patrice hace además de esta hoja</t>
        </is>
      </c>
    </row>
    <row r="36">
      <c r="B36" s="30" t="inlineStr">
        <is>
          <t>•  El valor de su inmueble, estimado según las ventas reales de la zona.</t>
        </is>
      </c>
    </row>
    <row r="37">
      <c r="B37" s="30" t="inlineStr">
        <is>
          <t>•  Las cotizaciones de acciones y ETF, actualizadas sin usted.</t>
        </is>
      </c>
    </row>
    <row r="38">
      <c r="B38" s="30" t="inlineStr">
        <is>
          <t>•  La fiscalidad francesa: impuesto sobre la renta, IFI, rentas inmobiliarias y formulario 2044.</t>
        </is>
      </c>
    </row>
    <row r="39">
      <c r="B39" s="30" t="inlineStr">
        <is>
          <t>•  El uso en pareja: cada uno con su acceso, una vista común o separada.</t>
        </is>
      </c>
    </row>
    <row r="40">
      <c r="B40" s="30" t="inlineStr">
        <is>
          <t>•  Este archivo se importa gratis: Ajustes › Importar y exportar › Importar.</t>
        </is>
      </c>
    </row>
  </sheetData>
  <mergeCells count="6">
    <mergeCell ref="B38:G38"/>
    <mergeCell ref="B36:G36"/>
    <mergeCell ref="B37:G37"/>
    <mergeCell ref="B40:G40"/>
    <mergeCell ref="B15:D15"/>
    <mergeCell ref="B39:G39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0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7" customWidth="1" min="3" max="3"/>
    <col width="17" customWidth="1" min="4" max="4"/>
    <col width="18" customWidth="1" min="5" max="5"/>
    <col width="16" customWidth="1" min="6" max="6"/>
    <col width="12" customWidth="1" min="7" max="7"/>
    <col width="18" customWidth="1" min="8" max="8"/>
    <col hidden="1" width="13" customWidth="1" min="9" max="9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Seguimiento mensual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Una fila al mes: la trayectoria dice más que el importe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31" t="inlineStr">
        <is>
          <t>Hoy</t>
        </is>
      </c>
      <c r="C6" s="32" t="inlineStr">
        <is>
          <t>Activos</t>
        </is>
      </c>
      <c r="D6" s="32" t="inlineStr">
        <is>
          <t>Deudas</t>
        </is>
      </c>
    </row>
    <row r="7">
      <c r="C7" s="33">
        <f>Synthese_Actifs</f>
        <v/>
      </c>
      <c r="D7" s="33">
        <f>Synthese_Dettes</f>
        <v/>
      </c>
    </row>
    <row r="8">
      <c r="B8" s="29" t="inlineStr">
        <is>
          <t>Cada mes, copie estos dos importes como valores (Pegado especial › Valores), no como fórmulas: si no, todo el histórico cambiará con ellos.</t>
        </is>
      </c>
    </row>
    <row r="10" ht="30" customHeight="1">
      <c r="B10" s="34" t="inlineStr">
        <is>
          <t>Mes</t>
        </is>
      </c>
      <c r="C10" s="34" t="inlineStr">
        <is>
          <t>Activos (€)</t>
        </is>
      </c>
      <c r="D10" s="34" t="inlineStr">
        <is>
          <t>Deudas (€)</t>
        </is>
      </c>
      <c r="E10" s="34" t="inlineStr">
        <is>
          <t>Patrimonio neto (€)</t>
        </is>
      </c>
      <c r="F10" s="34" t="inlineStr">
        <is>
          <t>En el mes (€)</t>
        </is>
      </c>
      <c r="G10" s="34" t="inlineStr">
        <is>
          <t>En el mes</t>
        </is>
      </c>
      <c r="H10" s="34" t="inlineStr">
        <is>
          <t>Desde el inicio (€)</t>
        </is>
      </c>
      <c r="I10" t="inlineStr">
        <is>
          <t>Curva</t>
        </is>
      </c>
    </row>
    <row r="11">
      <c r="B11" s="35" t="n">
        <v>46235</v>
      </c>
      <c r="C11" s="15" t="n">
        <v>441000</v>
      </c>
      <c r="D11" s="15" t="n">
        <v>187300</v>
      </c>
      <c r="E11" s="36">
        <f>IF(C11="","",C11-D11)</f>
        <v/>
      </c>
      <c r="F11" s="36" t="n"/>
      <c r="G11" s="37" t="n"/>
      <c r="H11" s="36" t="n"/>
      <c r="I11">
        <f>IF(E11="",NA(),E11)</f>
        <v/>
      </c>
    </row>
    <row r="12">
      <c r="B12" s="35" t="n">
        <v>46266</v>
      </c>
      <c r="C12" s="15" t="n">
        <v>445500</v>
      </c>
      <c r="D12" s="15" t="n">
        <v>186150</v>
      </c>
      <c r="E12" s="36">
        <f>IF(C12="","",C12-D12)</f>
        <v/>
      </c>
      <c r="F12" s="36">
        <f>IF(OR(E12="",E11=""),"",E12-E11)</f>
        <v/>
      </c>
      <c r="G12" s="37">
        <f>IF(OR(E12="",E11="",E11=0),"",F12/E11)</f>
        <v/>
      </c>
      <c r="H12" s="36">
        <f>IF(E12="","",E12-$E$11)</f>
        <v/>
      </c>
      <c r="I12">
        <f>IF(E12="",NA(),E12)</f>
        <v/>
      </c>
    </row>
    <row r="13">
      <c r="B13" s="35" t="n">
        <v>46296</v>
      </c>
      <c r="C13" s="15" t="n">
        <v>449500</v>
      </c>
      <c r="D13" s="15" t="n">
        <v>185000</v>
      </c>
      <c r="E13" s="36">
        <f>IF(C13="","",C13-D13)</f>
        <v/>
      </c>
      <c r="F13" s="36">
        <f>IF(OR(E13="",E12=""),"",E13-E12)</f>
        <v/>
      </c>
      <c r="G13" s="37">
        <f>IF(OR(E13="",E12="",E12=0),"",F13/E12)</f>
        <v/>
      </c>
      <c r="H13" s="36">
        <f>IF(E13="","",E13-$E$11)</f>
        <v/>
      </c>
      <c r="I13">
        <f>IF(E13="",NA(),E13)</f>
        <v/>
      </c>
    </row>
    <row r="14">
      <c r="B14" s="35" t="n"/>
      <c r="C14" s="15" t="n"/>
      <c r="D14" s="15" t="n"/>
      <c r="E14" s="36">
        <f>IF(C14="","",C14-D14)</f>
        <v/>
      </c>
      <c r="F14" s="36">
        <f>IF(OR(E14="",E13=""),"",E14-E13)</f>
        <v/>
      </c>
      <c r="G14" s="37">
        <f>IF(OR(E14="",E13="",E13=0),"",F14/E13)</f>
        <v/>
      </c>
      <c r="H14" s="36">
        <f>IF(E14="","",E14-$E$11)</f>
        <v/>
      </c>
      <c r="I14">
        <f>IF(E14="",NA(),E14)</f>
        <v/>
      </c>
    </row>
    <row r="15">
      <c r="B15" s="35" t="n"/>
      <c r="C15" s="15" t="n"/>
      <c r="D15" s="15" t="n"/>
      <c r="E15" s="36">
        <f>IF(C15="","",C15-D15)</f>
        <v/>
      </c>
      <c r="F15" s="36">
        <f>IF(OR(E15="",E14=""),"",E15-E14)</f>
        <v/>
      </c>
      <c r="G15" s="37">
        <f>IF(OR(E15="",E14="",E14=0),"",F15/E14)</f>
        <v/>
      </c>
      <c r="H15" s="36">
        <f>IF(E15="","",E15-$E$11)</f>
        <v/>
      </c>
      <c r="I15">
        <f>IF(E15="",NA(),E15)</f>
        <v/>
      </c>
    </row>
    <row r="16">
      <c r="B16" s="35" t="n"/>
      <c r="C16" s="15" t="n"/>
      <c r="D16" s="15" t="n"/>
      <c r="E16" s="36">
        <f>IF(C16="","",C16-D16)</f>
        <v/>
      </c>
      <c r="F16" s="36">
        <f>IF(OR(E16="",E15=""),"",E16-E15)</f>
        <v/>
      </c>
      <c r="G16" s="37">
        <f>IF(OR(E16="",E15="",E15=0),"",F16/E15)</f>
        <v/>
      </c>
      <c r="H16" s="36">
        <f>IF(E16="","",E16-$E$11)</f>
        <v/>
      </c>
      <c r="I16">
        <f>IF(E16="",NA(),E16)</f>
        <v/>
      </c>
    </row>
    <row r="17">
      <c r="B17" s="35" t="n"/>
      <c r="C17" s="15" t="n"/>
      <c r="D17" s="15" t="n"/>
      <c r="E17" s="36">
        <f>IF(C17="","",C17-D17)</f>
        <v/>
      </c>
      <c r="F17" s="36">
        <f>IF(OR(E17="",E16=""),"",E17-E16)</f>
        <v/>
      </c>
      <c r="G17" s="37">
        <f>IF(OR(E17="",E16="",E16=0),"",F17/E16)</f>
        <v/>
      </c>
      <c r="H17" s="36">
        <f>IF(E17="","",E17-$E$11)</f>
        <v/>
      </c>
      <c r="I17">
        <f>IF(E17="",NA(),E17)</f>
        <v/>
      </c>
    </row>
    <row r="18">
      <c r="B18" s="35" t="n"/>
      <c r="C18" s="15" t="n"/>
      <c r="D18" s="15" t="n"/>
      <c r="E18" s="36">
        <f>IF(C18="","",C18-D18)</f>
        <v/>
      </c>
      <c r="F18" s="36">
        <f>IF(OR(E18="",E17=""),"",E18-E17)</f>
        <v/>
      </c>
      <c r="G18" s="37">
        <f>IF(OR(E18="",E17="",E17=0),"",F18/E17)</f>
        <v/>
      </c>
      <c r="H18" s="36">
        <f>IF(E18="","",E18-$E$11)</f>
        <v/>
      </c>
      <c r="I18">
        <f>IF(E18="",NA(),E18)</f>
        <v/>
      </c>
    </row>
    <row r="19">
      <c r="B19" s="35" t="n"/>
      <c r="C19" s="15" t="n"/>
      <c r="D19" s="15" t="n"/>
      <c r="E19" s="36">
        <f>IF(C19="","",C19-D19)</f>
        <v/>
      </c>
      <c r="F19" s="36">
        <f>IF(OR(E19="",E18=""),"",E19-E18)</f>
        <v/>
      </c>
      <c r="G19" s="37">
        <f>IF(OR(E19="",E18="",E18=0),"",F19/E18)</f>
        <v/>
      </c>
      <c r="H19" s="36">
        <f>IF(E19="","",E19-$E$11)</f>
        <v/>
      </c>
      <c r="I19">
        <f>IF(E19="",NA(),E19)</f>
        <v/>
      </c>
    </row>
    <row r="20">
      <c r="B20" s="35" t="n"/>
      <c r="C20" s="15" t="n"/>
      <c r="D20" s="15" t="n"/>
      <c r="E20" s="36">
        <f>IF(C20="","",C20-D20)</f>
        <v/>
      </c>
      <c r="F20" s="36">
        <f>IF(OR(E20="",E19=""),"",E20-E19)</f>
        <v/>
      </c>
      <c r="G20" s="37">
        <f>IF(OR(E20="",E19="",E19=0),"",F20/E19)</f>
        <v/>
      </c>
      <c r="H20" s="36">
        <f>IF(E20="","",E20-$E$11)</f>
        <v/>
      </c>
      <c r="I20">
        <f>IF(E20="",NA(),E20)</f>
        <v/>
      </c>
    </row>
    <row r="21">
      <c r="B21" s="35" t="n"/>
      <c r="C21" s="15" t="n"/>
      <c r="D21" s="15" t="n"/>
      <c r="E21" s="36">
        <f>IF(C21="","",C21-D21)</f>
        <v/>
      </c>
      <c r="F21" s="36">
        <f>IF(OR(E21="",E20=""),"",E21-E20)</f>
        <v/>
      </c>
      <c r="G21" s="37">
        <f>IF(OR(E21="",E20="",E20=0),"",F21/E20)</f>
        <v/>
      </c>
      <c r="H21" s="36">
        <f>IF(E21="","",E21-$E$11)</f>
        <v/>
      </c>
      <c r="I21">
        <f>IF(E21="",NA(),E21)</f>
        <v/>
      </c>
    </row>
    <row r="22">
      <c r="B22" s="35" t="n"/>
      <c r="C22" s="15" t="n"/>
      <c r="D22" s="15" t="n"/>
      <c r="E22" s="36">
        <f>IF(C22="","",C22-D22)</f>
        <v/>
      </c>
      <c r="F22" s="36">
        <f>IF(OR(E22="",E21=""),"",E22-E21)</f>
        <v/>
      </c>
      <c r="G22" s="37">
        <f>IF(OR(E22="",E21="",E21=0),"",F22/E21)</f>
        <v/>
      </c>
      <c r="H22" s="36">
        <f>IF(E22="","",E22-$E$11)</f>
        <v/>
      </c>
      <c r="I22">
        <f>IF(E22="",NA(),E22)</f>
        <v/>
      </c>
    </row>
    <row r="23">
      <c r="B23" s="35" t="n"/>
      <c r="C23" s="15" t="n"/>
      <c r="D23" s="15" t="n"/>
      <c r="E23" s="36">
        <f>IF(C23="","",C23-D23)</f>
        <v/>
      </c>
      <c r="F23" s="36">
        <f>IF(OR(E23="",E22=""),"",E23-E22)</f>
        <v/>
      </c>
      <c r="G23" s="37">
        <f>IF(OR(E23="",E22="",E22=0),"",F23/E22)</f>
        <v/>
      </c>
      <c r="H23" s="36">
        <f>IF(E23="","",E23-$E$11)</f>
        <v/>
      </c>
      <c r="I23">
        <f>IF(E23="",NA(),E23)</f>
        <v/>
      </c>
    </row>
    <row r="24">
      <c r="B24" s="35" t="n"/>
      <c r="C24" s="15" t="n"/>
      <c r="D24" s="15" t="n"/>
      <c r="E24" s="36">
        <f>IF(C24="","",C24-D24)</f>
        <v/>
      </c>
      <c r="F24" s="36">
        <f>IF(OR(E24="",E23=""),"",E24-E23)</f>
        <v/>
      </c>
      <c r="G24" s="37">
        <f>IF(OR(E24="",E23="",E23=0),"",F24/E23)</f>
        <v/>
      </c>
      <c r="H24" s="36">
        <f>IF(E24="","",E24-$E$11)</f>
        <v/>
      </c>
      <c r="I24">
        <f>IF(E24="",NA(),E24)</f>
        <v/>
      </c>
    </row>
    <row r="25">
      <c r="B25" s="35" t="n"/>
      <c r="C25" s="15" t="n"/>
      <c r="D25" s="15" t="n"/>
      <c r="E25" s="36">
        <f>IF(C25="","",C25-D25)</f>
        <v/>
      </c>
      <c r="F25" s="36">
        <f>IF(OR(E25="",E24=""),"",E25-E24)</f>
        <v/>
      </c>
      <c r="G25" s="37">
        <f>IF(OR(E25="",E24="",E24=0),"",F25/E24)</f>
        <v/>
      </c>
      <c r="H25" s="36">
        <f>IF(E25="","",E25-$E$11)</f>
        <v/>
      </c>
      <c r="I25">
        <f>IF(E25="",NA(),E25)</f>
        <v/>
      </c>
    </row>
    <row r="26">
      <c r="B26" s="35" t="n"/>
      <c r="C26" s="15" t="n"/>
      <c r="D26" s="15" t="n"/>
      <c r="E26" s="36">
        <f>IF(C26="","",C26-D26)</f>
        <v/>
      </c>
      <c r="F26" s="36">
        <f>IF(OR(E26="",E25=""),"",E26-E25)</f>
        <v/>
      </c>
      <c r="G26" s="37">
        <f>IF(OR(E26="",E25="",E25=0),"",F26/E25)</f>
        <v/>
      </c>
      <c r="H26" s="36">
        <f>IF(E26="","",E26-$E$11)</f>
        <v/>
      </c>
      <c r="I26">
        <f>IF(E26="",NA(),E26)</f>
        <v/>
      </c>
    </row>
    <row r="27">
      <c r="B27" s="35" t="n"/>
      <c r="C27" s="15" t="n"/>
      <c r="D27" s="15" t="n"/>
      <c r="E27" s="36">
        <f>IF(C27="","",C27-D27)</f>
        <v/>
      </c>
      <c r="F27" s="36">
        <f>IF(OR(E27="",E26=""),"",E27-E26)</f>
        <v/>
      </c>
      <c r="G27" s="37">
        <f>IF(OR(E27="",E26="",E26=0),"",F27/E26)</f>
        <v/>
      </c>
      <c r="H27" s="36">
        <f>IF(E27="","",E27-$E$11)</f>
        <v/>
      </c>
      <c r="I27">
        <f>IF(E27="",NA(),E27)</f>
        <v/>
      </c>
    </row>
    <row r="28">
      <c r="B28" s="35" t="n"/>
      <c r="C28" s="15" t="n"/>
      <c r="D28" s="15" t="n"/>
      <c r="E28" s="36">
        <f>IF(C28="","",C28-D28)</f>
        <v/>
      </c>
      <c r="F28" s="36">
        <f>IF(OR(E28="",E27=""),"",E28-E27)</f>
        <v/>
      </c>
      <c r="G28" s="37">
        <f>IF(OR(E28="",E27="",E27=0),"",F28/E27)</f>
        <v/>
      </c>
      <c r="H28" s="36">
        <f>IF(E28="","",E28-$E$11)</f>
        <v/>
      </c>
      <c r="I28">
        <f>IF(E28="",NA(),E28)</f>
        <v/>
      </c>
    </row>
    <row r="29">
      <c r="B29" s="35" t="n"/>
      <c r="C29" s="15" t="n"/>
      <c r="D29" s="15" t="n"/>
      <c r="E29" s="36">
        <f>IF(C29="","",C29-D29)</f>
        <v/>
      </c>
      <c r="F29" s="36">
        <f>IF(OR(E29="",E28=""),"",E29-E28)</f>
        <v/>
      </c>
      <c r="G29" s="37">
        <f>IF(OR(E29="",E28="",E28=0),"",F29/E28)</f>
        <v/>
      </c>
      <c r="H29" s="36">
        <f>IF(E29="","",E29-$E$11)</f>
        <v/>
      </c>
      <c r="I29">
        <f>IF(E29="",NA(),E29)</f>
        <v/>
      </c>
    </row>
    <row r="30">
      <c r="B30" s="35" t="n"/>
      <c r="C30" s="15" t="n"/>
      <c r="D30" s="15" t="n"/>
      <c r="E30" s="36">
        <f>IF(C30="","",C30-D30)</f>
        <v/>
      </c>
      <c r="F30" s="36">
        <f>IF(OR(E30="",E29=""),"",E30-E29)</f>
        <v/>
      </c>
      <c r="G30" s="37">
        <f>IF(OR(E30="",E29="",E29=0),"",F30/E29)</f>
        <v/>
      </c>
      <c r="H30" s="36">
        <f>IF(E30="","",E30-$E$11)</f>
        <v/>
      </c>
      <c r="I30">
        <f>IF(E30="",NA(),E30)</f>
        <v/>
      </c>
    </row>
    <row r="31">
      <c r="B31" s="35" t="n"/>
      <c r="C31" s="15" t="n"/>
      <c r="D31" s="15" t="n"/>
      <c r="E31" s="36">
        <f>IF(C31="","",C31-D31)</f>
        <v/>
      </c>
      <c r="F31" s="36">
        <f>IF(OR(E31="",E30=""),"",E31-E30)</f>
        <v/>
      </c>
      <c r="G31" s="37">
        <f>IF(OR(E31="",E30="",E30=0),"",F31/E30)</f>
        <v/>
      </c>
      <c r="H31" s="36">
        <f>IF(E31="","",E31-$E$11)</f>
        <v/>
      </c>
      <c r="I31">
        <f>IF(E31="",NA(),E31)</f>
        <v/>
      </c>
    </row>
    <row r="32">
      <c r="B32" s="35" t="n"/>
      <c r="C32" s="15" t="n"/>
      <c r="D32" s="15" t="n"/>
      <c r="E32" s="36">
        <f>IF(C32="","",C32-D32)</f>
        <v/>
      </c>
      <c r="F32" s="36">
        <f>IF(OR(E32="",E31=""),"",E32-E31)</f>
        <v/>
      </c>
      <c r="G32" s="37">
        <f>IF(OR(E32="",E31="",E31=0),"",F32/E31)</f>
        <v/>
      </c>
      <c r="H32" s="36">
        <f>IF(E32="","",E32-$E$11)</f>
        <v/>
      </c>
      <c r="I32">
        <f>IF(E32="",NA(),E32)</f>
        <v/>
      </c>
    </row>
    <row r="33">
      <c r="B33" s="35" t="n"/>
      <c r="C33" s="15" t="n"/>
      <c r="D33" s="15" t="n"/>
      <c r="E33" s="36">
        <f>IF(C33="","",C33-D33)</f>
        <v/>
      </c>
      <c r="F33" s="36">
        <f>IF(OR(E33="",E32=""),"",E33-E32)</f>
        <v/>
      </c>
      <c r="G33" s="37">
        <f>IF(OR(E33="",E32="",E32=0),"",F33/E32)</f>
        <v/>
      </c>
      <c r="H33" s="36">
        <f>IF(E33="","",E33-$E$11)</f>
        <v/>
      </c>
      <c r="I33">
        <f>IF(E33="",NA(),E33)</f>
        <v/>
      </c>
    </row>
    <row r="34">
      <c r="B34" s="35" t="n"/>
      <c r="C34" s="15" t="n"/>
      <c r="D34" s="15" t="n"/>
      <c r="E34" s="36">
        <f>IF(C34="","",C34-D34)</f>
        <v/>
      </c>
      <c r="F34" s="36">
        <f>IF(OR(E34="",E33=""),"",E34-E33)</f>
        <v/>
      </c>
      <c r="G34" s="37">
        <f>IF(OR(E34="",E33="",E33=0),"",F34/E33)</f>
        <v/>
      </c>
      <c r="H34" s="36">
        <f>IF(E34="","",E34-$E$11)</f>
        <v/>
      </c>
      <c r="I34">
        <f>IF(E34="",NA(),E34)</f>
        <v/>
      </c>
    </row>
    <row r="35">
      <c r="B35" s="35" t="n"/>
      <c r="C35" s="15" t="n"/>
      <c r="D35" s="15" t="n"/>
      <c r="E35" s="36">
        <f>IF(C35="","",C35-D35)</f>
        <v/>
      </c>
      <c r="F35" s="36">
        <f>IF(OR(E35="",E34=""),"",E35-E34)</f>
        <v/>
      </c>
      <c r="G35" s="37">
        <f>IF(OR(E35="",E34="",E34=0),"",F35/E34)</f>
        <v/>
      </c>
      <c r="H35" s="36">
        <f>IF(E35="","",E35-$E$11)</f>
        <v/>
      </c>
      <c r="I35">
        <f>IF(E35="",NA(),E35)</f>
        <v/>
      </c>
    </row>
    <row r="36">
      <c r="B36" s="35" t="n"/>
      <c r="C36" s="15" t="n"/>
      <c r="D36" s="15" t="n"/>
      <c r="E36" s="36">
        <f>IF(C36="","",C36-D36)</f>
        <v/>
      </c>
      <c r="F36" s="36">
        <f>IF(OR(E36="",E35=""),"",E36-E35)</f>
        <v/>
      </c>
      <c r="G36" s="37">
        <f>IF(OR(E36="",E35="",E35=0),"",F36/E35)</f>
        <v/>
      </c>
      <c r="H36" s="36">
        <f>IF(E36="","",E36-$E$11)</f>
        <v/>
      </c>
      <c r="I36">
        <f>IF(E36="",NA(),E36)</f>
        <v/>
      </c>
    </row>
    <row r="37">
      <c r="B37" s="35" t="n"/>
      <c r="C37" s="15" t="n"/>
      <c r="D37" s="15" t="n"/>
      <c r="E37" s="36">
        <f>IF(C37="","",C37-D37)</f>
        <v/>
      </c>
      <c r="F37" s="36">
        <f>IF(OR(E37="",E36=""),"",E37-E36)</f>
        <v/>
      </c>
      <c r="G37" s="37">
        <f>IF(OR(E37="",E36="",E36=0),"",F37/E36)</f>
        <v/>
      </c>
      <c r="H37" s="36">
        <f>IF(E37="","",E37-$E$11)</f>
        <v/>
      </c>
      <c r="I37">
        <f>IF(E37="",NA(),E37)</f>
        <v/>
      </c>
    </row>
    <row r="38">
      <c r="B38" s="35" t="n"/>
      <c r="C38" s="15" t="n"/>
      <c r="D38" s="15" t="n"/>
      <c r="E38" s="36">
        <f>IF(C38="","",C38-D38)</f>
        <v/>
      </c>
      <c r="F38" s="36">
        <f>IF(OR(E38="",E37=""),"",E38-E37)</f>
        <v/>
      </c>
      <c r="G38" s="37">
        <f>IF(OR(E38="",E37="",E37=0),"",F38/E37)</f>
        <v/>
      </c>
      <c r="H38" s="36">
        <f>IF(E38="","",E38-$E$11)</f>
        <v/>
      </c>
      <c r="I38">
        <f>IF(E38="",NA(),E38)</f>
        <v/>
      </c>
    </row>
    <row r="39">
      <c r="B39" s="35" t="n"/>
      <c r="C39" s="15" t="n"/>
      <c r="D39" s="15" t="n"/>
      <c r="E39" s="36">
        <f>IF(C39="","",C39-D39)</f>
        <v/>
      </c>
      <c r="F39" s="36">
        <f>IF(OR(E39="",E38=""),"",E39-E38)</f>
        <v/>
      </c>
      <c r="G39" s="37">
        <f>IF(OR(E39="",E38="",E38=0),"",F39/E38)</f>
        <v/>
      </c>
      <c r="H39" s="36">
        <f>IF(E39="","",E39-$E$11)</f>
        <v/>
      </c>
      <c r="I39">
        <f>IF(E39="",NA(),E39)</f>
        <v/>
      </c>
    </row>
    <row r="40">
      <c r="B40" s="35" t="n"/>
      <c r="C40" s="15" t="n"/>
      <c r="D40" s="15" t="n"/>
      <c r="E40" s="36">
        <f>IF(C40="","",C40-D40)</f>
        <v/>
      </c>
      <c r="F40" s="36">
        <f>IF(OR(E40="",E39=""),"",E40-E39)</f>
        <v/>
      </c>
      <c r="G40" s="37">
        <f>IF(OR(E40="",E39="",E39=0),"",F40/E39)</f>
        <v/>
      </c>
      <c r="H40" s="36">
        <f>IF(E40="","",E40-$E$11)</f>
        <v/>
      </c>
      <c r="I40">
        <f>IF(E40="",NA(),E40)</f>
        <v/>
      </c>
    </row>
    <row r="41">
      <c r="B41" s="35" t="n"/>
      <c r="C41" s="15" t="n"/>
      <c r="D41" s="15" t="n"/>
      <c r="E41" s="36">
        <f>IF(C41="","",C41-D41)</f>
        <v/>
      </c>
      <c r="F41" s="36">
        <f>IF(OR(E41="",E40=""),"",E41-E40)</f>
        <v/>
      </c>
      <c r="G41" s="37">
        <f>IF(OR(E41="",E40="",E40=0),"",F41/E40)</f>
        <v/>
      </c>
      <c r="H41" s="36">
        <f>IF(E41="","",E41-$E$11)</f>
        <v/>
      </c>
      <c r="I41">
        <f>IF(E41="",NA(),E41)</f>
        <v/>
      </c>
    </row>
    <row r="42">
      <c r="B42" s="35" t="n"/>
      <c r="C42" s="15" t="n"/>
      <c r="D42" s="15" t="n"/>
      <c r="E42" s="36">
        <f>IF(C42="","",C42-D42)</f>
        <v/>
      </c>
      <c r="F42" s="36">
        <f>IF(OR(E42="",E41=""),"",E42-E41)</f>
        <v/>
      </c>
      <c r="G42" s="37">
        <f>IF(OR(E42="",E41="",E41=0),"",F42/E41)</f>
        <v/>
      </c>
      <c r="H42" s="36">
        <f>IF(E42="","",E42-$E$11)</f>
        <v/>
      </c>
      <c r="I42">
        <f>IF(E42="",NA(),E42)</f>
        <v/>
      </c>
    </row>
    <row r="43">
      <c r="B43" s="35" t="n"/>
      <c r="C43" s="15" t="n"/>
      <c r="D43" s="15" t="n"/>
      <c r="E43" s="36">
        <f>IF(C43="","",C43-D43)</f>
        <v/>
      </c>
      <c r="F43" s="36">
        <f>IF(OR(E43="",E42=""),"",E43-E42)</f>
        <v/>
      </c>
      <c r="G43" s="37">
        <f>IF(OR(E43="",E42="",E42=0),"",F43/E42)</f>
        <v/>
      </c>
      <c r="H43" s="36">
        <f>IF(E43="","",E43-$E$11)</f>
        <v/>
      </c>
      <c r="I43">
        <f>IF(E43="",NA(),E43)</f>
        <v/>
      </c>
    </row>
    <row r="44">
      <c r="B44" s="35" t="n"/>
      <c r="C44" s="15" t="n"/>
      <c r="D44" s="15" t="n"/>
      <c r="E44" s="36">
        <f>IF(C44="","",C44-D44)</f>
        <v/>
      </c>
      <c r="F44" s="36">
        <f>IF(OR(E44="",E43=""),"",E44-E43)</f>
        <v/>
      </c>
      <c r="G44" s="37">
        <f>IF(OR(E44="",E43="",E43=0),"",F44/E43)</f>
        <v/>
      </c>
      <c r="H44" s="36">
        <f>IF(E44="","",E44-$E$11)</f>
        <v/>
      </c>
      <c r="I44">
        <f>IF(E44="",NA(),E44)</f>
        <v/>
      </c>
    </row>
    <row r="45">
      <c r="B45" s="35" t="n"/>
      <c r="C45" s="15" t="n"/>
      <c r="D45" s="15" t="n"/>
      <c r="E45" s="36">
        <f>IF(C45="","",C45-D45)</f>
        <v/>
      </c>
      <c r="F45" s="36">
        <f>IF(OR(E45="",E44=""),"",E45-E44)</f>
        <v/>
      </c>
      <c r="G45" s="37">
        <f>IF(OR(E45="",E44="",E44=0),"",F45/E44)</f>
        <v/>
      </c>
      <c r="H45" s="36">
        <f>IF(E45="","",E45-$E$11)</f>
        <v/>
      </c>
      <c r="I45">
        <f>IF(E45="",NA(),E45)</f>
        <v/>
      </c>
    </row>
    <row r="46">
      <c r="B46" s="35" t="n"/>
      <c r="C46" s="15" t="n"/>
      <c r="D46" s="15" t="n"/>
      <c r="E46" s="36">
        <f>IF(C46="","",C46-D46)</f>
        <v/>
      </c>
      <c r="F46" s="36">
        <f>IF(OR(E46="",E45=""),"",E46-E45)</f>
        <v/>
      </c>
      <c r="G46" s="37">
        <f>IF(OR(E46="",E45="",E45=0),"",F46/E45)</f>
        <v/>
      </c>
      <c r="H46" s="36">
        <f>IF(E46="","",E46-$E$11)</f>
        <v/>
      </c>
      <c r="I46">
        <f>IF(E46="",NA(),E46)</f>
        <v/>
      </c>
    </row>
    <row r="47">
      <c r="B47" s="35" t="n"/>
      <c r="C47" s="15" t="n"/>
      <c r="D47" s="15" t="n"/>
      <c r="E47" s="36">
        <f>IF(C47="","",C47-D47)</f>
        <v/>
      </c>
      <c r="F47" s="36">
        <f>IF(OR(E47="",E46=""),"",E47-E46)</f>
        <v/>
      </c>
      <c r="G47" s="37">
        <f>IF(OR(E47="",E46="",E46=0),"",F47/E46)</f>
        <v/>
      </c>
      <c r="H47" s="36">
        <f>IF(E47="","",E47-$E$11)</f>
        <v/>
      </c>
      <c r="I47">
        <f>IF(E47="",NA(),E47)</f>
        <v/>
      </c>
    </row>
    <row r="48">
      <c r="B48" s="35" t="n"/>
      <c r="C48" s="15" t="n"/>
      <c r="D48" s="15" t="n"/>
      <c r="E48" s="36">
        <f>IF(C48="","",C48-D48)</f>
        <v/>
      </c>
      <c r="F48" s="36">
        <f>IF(OR(E48="",E47=""),"",E48-E47)</f>
        <v/>
      </c>
      <c r="G48" s="37">
        <f>IF(OR(E48="",E47="",E47=0),"",F48/E47)</f>
        <v/>
      </c>
      <c r="H48" s="36">
        <f>IF(E48="","",E48-$E$11)</f>
        <v/>
      </c>
      <c r="I48">
        <f>IF(E48="",NA(),E48)</f>
        <v/>
      </c>
    </row>
    <row r="49">
      <c r="B49" s="35" t="n"/>
      <c r="C49" s="15" t="n"/>
      <c r="D49" s="15" t="n"/>
      <c r="E49" s="36">
        <f>IF(C49="","",C49-D49)</f>
        <v/>
      </c>
      <c r="F49" s="36">
        <f>IF(OR(E49="",E48=""),"",E49-E48)</f>
        <v/>
      </c>
      <c r="G49" s="37">
        <f>IF(OR(E49="",E48="",E48=0),"",F49/E48)</f>
        <v/>
      </c>
      <c r="H49" s="36">
        <f>IF(E49="","",E49-$E$11)</f>
        <v/>
      </c>
      <c r="I49">
        <f>IF(E49="",NA(),E49)</f>
        <v/>
      </c>
    </row>
    <row r="50">
      <c r="B50" s="35" t="n"/>
      <c r="C50" s="15" t="n"/>
      <c r="D50" s="15" t="n"/>
      <c r="E50" s="36">
        <f>IF(C50="","",C50-D50)</f>
        <v/>
      </c>
      <c r="F50" s="36">
        <f>IF(OR(E50="",E49=""),"",E50-E49)</f>
        <v/>
      </c>
      <c r="G50" s="37">
        <f>IF(OR(E50="",E49="",E49=0),"",F50/E49)</f>
        <v/>
      </c>
      <c r="H50" s="36">
        <f>IF(E50="","",E50-$E$11)</f>
        <v/>
      </c>
      <c r="I50">
        <f>IF(E50="",NA(),E50)</f>
        <v/>
      </c>
    </row>
    <row r="51">
      <c r="B51" s="35" t="n"/>
      <c r="C51" s="15" t="n"/>
      <c r="D51" s="15" t="n"/>
      <c r="E51" s="36">
        <f>IF(C51="","",C51-D51)</f>
        <v/>
      </c>
      <c r="F51" s="36">
        <f>IF(OR(E51="",E50=""),"",E51-E50)</f>
        <v/>
      </c>
      <c r="G51" s="37">
        <f>IF(OR(E51="",E50="",E50=0),"",F51/E50)</f>
        <v/>
      </c>
      <c r="H51" s="36">
        <f>IF(E51="","",E51-$E$11)</f>
        <v/>
      </c>
      <c r="I51">
        <f>IF(E51="",NA(),E51)</f>
        <v/>
      </c>
    </row>
    <row r="52">
      <c r="B52" s="35" t="n"/>
      <c r="C52" s="15" t="n"/>
      <c r="D52" s="15" t="n"/>
      <c r="E52" s="36">
        <f>IF(C52="","",C52-D52)</f>
        <v/>
      </c>
      <c r="F52" s="36">
        <f>IF(OR(E52="",E51=""),"",E52-E51)</f>
        <v/>
      </c>
      <c r="G52" s="37">
        <f>IF(OR(E52="",E51="",E51=0),"",F52/E51)</f>
        <v/>
      </c>
      <c r="H52" s="36">
        <f>IF(E52="","",E52-$E$11)</f>
        <v/>
      </c>
      <c r="I52">
        <f>IF(E52="",NA(),E52)</f>
        <v/>
      </c>
    </row>
    <row r="53">
      <c r="B53" s="35" t="n"/>
      <c r="C53" s="15" t="n"/>
      <c r="D53" s="15" t="n"/>
      <c r="E53" s="36">
        <f>IF(C53="","",C53-D53)</f>
        <v/>
      </c>
      <c r="F53" s="36">
        <f>IF(OR(E53="",E52=""),"",E53-E52)</f>
        <v/>
      </c>
      <c r="G53" s="37">
        <f>IF(OR(E53="",E52="",E52=0),"",F53/E52)</f>
        <v/>
      </c>
      <c r="H53" s="36">
        <f>IF(E53="","",E53-$E$11)</f>
        <v/>
      </c>
      <c r="I53">
        <f>IF(E53="",NA(),E53)</f>
        <v/>
      </c>
    </row>
    <row r="54">
      <c r="B54" s="35" t="n"/>
      <c r="C54" s="15" t="n"/>
      <c r="D54" s="15" t="n"/>
      <c r="E54" s="36">
        <f>IF(C54="","",C54-D54)</f>
        <v/>
      </c>
      <c r="F54" s="36">
        <f>IF(OR(E54="",E53=""),"",E54-E53)</f>
        <v/>
      </c>
      <c r="G54" s="37">
        <f>IF(OR(E54="",E53="",E53=0),"",F54/E53)</f>
        <v/>
      </c>
      <c r="H54" s="36">
        <f>IF(E54="","",E54-$E$11)</f>
        <v/>
      </c>
      <c r="I54">
        <f>IF(E54="",NA(),E54)</f>
        <v/>
      </c>
    </row>
    <row r="55">
      <c r="B55" s="35" t="n"/>
      <c r="C55" s="15" t="n"/>
      <c r="D55" s="15" t="n"/>
      <c r="E55" s="36">
        <f>IF(C55="","",C55-D55)</f>
        <v/>
      </c>
      <c r="F55" s="36">
        <f>IF(OR(E55="",E54=""),"",E55-E54)</f>
        <v/>
      </c>
      <c r="G55" s="37">
        <f>IF(OR(E55="",E54="",E54=0),"",F55/E54)</f>
        <v/>
      </c>
      <c r="H55" s="36">
        <f>IF(E55="","",E55-$E$11)</f>
        <v/>
      </c>
      <c r="I55">
        <f>IF(E55="",NA(),E55)</f>
        <v/>
      </c>
    </row>
    <row r="56">
      <c r="B56" s="35" t="n"/>
      <c r="C56" s="15" t="n"/>
      <c r="D56" s="15" t="n"/>
      <c r="E56" s="36">
        <f>IF(C56="","",C56-D56)</f>
        <v/>
      </c>
      <c r="F56" s="36">
        <f>IF(OR(E56="",E55=""),"",E56-E55)</f>
        <v/>
      </c>
      <c r="G56" s="37">
        <f>IF(OR(E56="",E55="",E55=0),"",F56/E55)</f>
        <v/>
      </c>
      <c r="H56" s="36">
        <f>IF(E56="","",E56-$E$11)</f>
        <v/>
      </c>
      <c r="I56">
        <f>IF(E56="",NA(),E56)</f>
        <v/>
      </c>
    </row>
    <row r="57">
      <c r="B57" s="35" t="n"/>
      <c r="C57" s="15" t="n"/>
      <c r="D57" s="15" t="n"/>
      <c r="E57" s="36">
        <f>IF(C57="","",C57-D57)</f>
        <v/>
      </c>
      <c r="F57" s="36">
        <f>IF(OR(E57="",E56=""),"",E57-E56)</f>
        <v/>
      </c>
      <c r="G57" s="37">
        <f>IF(OR(E57="",E56="",E56=0),"",F57/E56)</f>
        <v/>
      </c>
      <c r="H57" s="36">
        <f>IF(E57="","",E57-$E$11)</f>
        <v/>
      </c>
      <c r="I57">
        <f>IF(E57="",NA(),E57)</f>
        <v/>
      </c>
    </row>
    <row r="58">
      <c r="B58" s="35" t="n"/>
      <c r="C58" s="15" t="n"/>
      <c r="D58" s="15" t="n"/>
      <c r="E58" s="36">
        <f>IF(C58="","",C58-D58)</f>
        <v/>
      </c>
      <c r="F58" s="36">
        <f>IF(OR(E58="",E57=""),"",E58-E57)</f>
        <v/>
      </c>
      <c r="G58" s="37">
        <f>IF(OR(E58="",E57="",E57=0),"",F58/E57)</f>
        <v/>
      </c>
      <c r="H58" s="36">
        <f>IF(E58="","",E58-$E$11)</f>
        <v/>
      </c>
      <c r="I58">
        <f>IF(E58="",NA(),E58)</f>
        <v/>
      </c>
    </row>
    <row r="59">
      <c r="B59" s="35" t="n"/>
      <c r="C59" s="15" t="n"/>
      <c r="D59" s="15" t="n"/>
      <c r="E59" s="36">
        <f>IF(C59="","",C59-D59)</f>
        <v/>
      </c>
      <c r="F59" s="36">
        <f>IF(OR(E59="",E58=""),"",E59-E58)</f>
        <v/>
      </c>
      <c r="G59" s="37">
        <f>IF(OR(E59="",E58="",E58=0),"",F59/E58)</f>
        <v/>
      </c>
      <c r="H59" s="36">
        <f>IF(E59="","",E59-$E$11)</f>
        <v/>
      </c>
      <c r="I59">
        <f>IF(E59="",NA(),E59)</f>
        <v/>
      </c>
    </row>
    <row r="60">
      <c r="B60" s="35" t="n"/>
      <c r="C60" s="15" t="n"/>
      <c r="D60" s="15" t="n"/>
      <c r="E60" s="36">
        <f>IF(C60="","",C60-D60)</f>
        <v/>
      </c>
      <c r="F60" s="36">
        <f>IF(OR(E60="",E59=""),"",E60-E59)</f>
        <v/>
      </c>
      <c r="G60" s="37">
        <f>IF(OR(E60="",E59="",E59=0),"",F60/E59)</f>
        <v/>
      </c>
      <c r="H60" s="36">
        <f>IF(E60="","",E60-$E$11)</f>
        <v/>
      </c>
      <c r="I60">
        <f>IF(E60="",NA(),E60)</f>
        <v/>
      </c>
    </row>
    <row r="61">
      <c r="B61" s="35" t="n"/>
      <c r="C61" s="15" t="n"/>
      <c r="D61" s="15" t="n"/>
      <c r="E61" s="36">
        <f>IF(C61="","",C61-D61)</f>
        <v/>
      </c>
      <c r="F61" s="36">
        <f>IF(OR(E61="",E60=""),"",E61-E60)</f>
        <v/>
      </c>
      <c r="G61" s="37">
        <f>IF(OR(E61="",E60="",E60=0),"",F61/E60)</f>
        <v/>
      </c>
      <c r="H61" s="36">
        <f>IF(E61="","",E61-$E$11)</f>
        <v/>
      </c>
      <c r="I61">
        <f>IF(E61="",NA(),E61)</f>
        <v/>
      </c>
    </row>
    <row r="62">
      <c r="B62" s="35" t="n"/>
      <c r="C62" s="15" t="n"/>
      <c r="D62" s="15" t="n"/>
      <c r="E62" s="36">
        <f>IF(C62="","",C62-D62)</f>
        <v/>
      </c>
      <c r="F62" s="36">
        <f>IF(OR(E62="",E61=""),"",E62-E61)</f>
        <v/>
      </c>
      <c r="G62" s="37">
        <f>IF(OR(E62="",E61="",E61=0),"",F62/E61)</f>
        <v/>
      </c>
      <c r="H62" s="36">
        <f>IF(E62="","",E62-$E$11)</f>
        <v/>
      </c>
      <c r="I62">
        <f>IF(E62="",NA(),E62)</f>
        <v/>
      </c>
    </row>
    <row r="63">
      <c r="B63" s="35" t="n"/>
      <c r="C63" s="15" t="n"/>
      <c r="D63" s="15" t="n"/>
      <c r="E63" s="36">
        <f>IF(C63="","",C63-D63)</f>
        <v/>
      </c>
      <c r="F63" s="36">
        <f>IF(OR(E63="",E62=""),"",E63-E62)</f>
        <v/>
      </c>
      <c r="G63" s="37">
        <f>IF(OR(E63="",E62="",E62=0),"",F63/E62)</f>
        <v/>
      </c>
      <c r="H63" s="36">
        <f>IF(E63="","",E63-$E$11)</f>
        <v/>
      </c>
      <c r="I63">
        <f>IF(E63="",NA(),E63)</f>
        <v/>
      </c>
    </row>
    <row r="64">
      <c r="B64" s="35" t="n"/>
      <c r="C64" s="15" t="n"/>
      <c r="D64" s="15" t="n"/>
      <c r="E64" s="36">
        <f>IF(C64="","",C64-D64)</f>
        <v/>
      </c>
      <c r="F64" s="36">
        <f>IF(OR(E64="",E63=""),"",E64-E63)</f>
        <v/>
      </c>
      <c r="G64" s="37">
        <f>IF(OR(E64="",E63="",E63=0),"",F64/E63)</f>
        <v/>
      </c>
      <c r="H64" s="36">
        <f>IF(E64="","",E64-$E$11)</f>
        <v/>
      </c>
      <c r="I64">
        <f>IF(E64="",NA(),E64)</f>
        <v/>
      </c>
    </row>
    <row r="65">
      <c r="B65" s="35" t="n"/>
      <c r="C65" s="15" t="n"/>
      <c r="D65" s="15" t="n"/>
      <c r="E65" s="36">
        <f>IF(C65="","",C65-D65)</f>
        <v/>
      </c>
      <c r="F65" s="36">
        <f>IF(OR(E65="",E64=""),"",E65-E64)</f>
        <v/>
      </c>
      <c r="G65" s="37">
        <f>IF(OR(E65="",E64="",E64=0),"",F65/E64)</f>
        <v/>
      </c>
      <c r="H65" s="36">
        <f>IF(E65="","",E65-$E$11)</f>
        <v/>
      </c>
      <c r="I65">
        <f>IF(E65="",NA(),E65)</f>
        <v/>
      </c>
    </row>
    <row r="66">
      <c r="B66" s="35" t="n"/>
      <c r="C66" s="15" t="n"/>
      <c r="D66" s="15" t="n"/>
      <c r="E66" s="36">
        <f>IF(C66="","",C66-D66)</f>
        <v/>
      </c>
      <c r="F66" s="36">
        <f>IF(OR(E66="",E65=""),"",E66-E65)</f>
        <v/>
      </c>
      <c r="G66" s="37">
        <f>IF(OR(E66="",E65="",E65=0),"",F66/E65)</f>
        <v/>
      </c>
      <c r="H66" s="36">
        <f>IF(E66="","",E66-$E$11)</f>
        <v/>
      </c>
      <c r="I66">
        <f>IF(E66="",NA(),E66)</f>
        <v/>
      </c>
    </row>
    <row r="67">
      <c r="B67" s="35" t="n"/>
      <c r="C67" s="15" t="n"/>
      <c r="D67" s="15" t="n"/>
      <c r="E67" s="36">
        <f>IF(C67="","",C67-D67)</f>
        <v/>
      </c>
      <c r="F67" s="36">
        <f>IF(OR(E67="",E66=""),"",E67-E66)</f>
        <v/>
      </c>
      <c r="G67" s="37">
        <f>IF(OR(E67="",E66="",E66=0),"",F67/E66)</f>
        <v/>
      </c>
      <c r="H67" s="36">
        <f>IF(E67="","",E67-$E$11)</f>
        <v/>
      </c>
      <c r="I67">
        <f>IF(E67="",NA(),E67)</f>
        <v/>
      </c>
    </row>
    <row r="68">
      <c r="B68" s="35" t="n"/>
      <c r="C68" s="15" t="n"/>
      <c r="D68" s="15" t="n"/>
      <c r="E68" s="36">
        <f>IF(C68="","",C68-D68)</f>
        <v/>
      </c>
      <c r="F68" s="36">
        <f>IF(OR(E68="",E67=""),"",E68-E67)</f>
        <v/>
      </c>
      <c r="G68" s="37">
        <f>IF(OR(E68="",E67="",E67=0),"",F68/E67)</f>
        <v/>
      </c>
      <c r="H68" s="36">
        <f>IF(E68="","",E68-$E$11)</f>
        <v/>
      </c>
      <c r="I68">
        <f>IF(E68="",NA(),E68)</f>
        <v/>
      </c>
    </row>
    <row r="69">
      <c r="B69" s="35" t="n"/>
      <c r="C69" s="15" t="n"/>
      <c r="D69" s="15" t="n"/>
      <c r="E69" s="36">
        <f>IF(C69="","",C69-D69)</f>
        <v/>
      </c>
      <c r="F69" s="36">
        <f>IF(OR(E69="",E68=""),"",E69-E68)</f>
        <v/>
      </c>
      <c r="G69" s="37">
        <f>IF(OR(E69="",E68="",E68=0),"",F69/E68)</f>
        <v/>
      </c>
      <c r="H69" s="36">
        <f>IF(E69="","",E69-$E$11)</f>
        <v/>
      </c>
      <c r="I69">
        <f>IF(E69="",NA(),E69)</f>
        <v/>
      </c>
    </row>
    <row r="70">
      <c r="B70" s="35" t="n"/>
      <c r="C70" s="15" t="n"/>
      <c r="D70" s="15" t="n"/>
      <c r="E70" s="36">
        <f>IF(C70="","",C70-D70)</f>
        <v/>
      </c>
      <c r="F70" s="36">
        <f>IF(OR(E70="",E69=""),"",E70-E69)</f>
        <v/>
      </c>
      <c r="G70" s="37">
        <f>IF(OR(E70="",E69="",E69=0),"",F70/E69)</f>
        <v/>
      </c>
      <c r="H70" s="36">
        <f>IF(E70="","",E70-$E$11)</f>
        <v/>
      </c>
      <c r="I70">
        <f>IF(E70="",NA(),E70)</f>
        <v/>
      </c>
    </row>
  </sheetData>
  <mergeCells count="1">
    <mergeCell ref="B8:H8"/>
  </mergeCells>
  <conditionalFormatting sqref="F11:H70">
    <cfRule type="expression" priority="1" dxfId="1">
      <formula>AND(ISNUMBER(F11),F11&lt;0)</formula>
    </cfRule>
    <cfRule type="expression" priority="2" dxfId="2">
      <formula>AND(ISNUMBER(F11),F11&gt;0)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8" customWidth="1" min="3" max="3"/>
    <col width="14" customWidth="1" min="5" max="5"/>
  </cols>
  <sheetData>
    <row r="1">
      <c r="A1" s="38" t="inlineStr">
        <is>
          <t>Tipo</t>
        </is>
      </c>
      <c r="B1" s="38" t="inlineStr">
        <is>
          <t>Grupo</t>
        </is>
      </c>
      <c r="C1" s="38" t="inlineStr">
        <is>
          <t>Lado</t>
        </is>
      </c>
      <c r="E1" s="38" t="inlineStr">
        <is>
          <t>Propietario</t>
        </is>
      </c>
    </row>
    <row r="2">
      <c r="A2" t="inlineStr">
        <is>
          <t>Cuenta corriente</t>
        </is>
      </c>
      <c r="B2" t="inlineStr">
        <is>
          <t>Liquidez y ahorro</t>
        </is>
      </c>
      <c r="C2" t="inlineStr">
        <is>
          <t>Activo</t>
        </is>
      </c>
      <c r="E2" t="inlineStr">
        <is>
          <t>Yo</t>
        </is>
      </c>
    </row>
    <row r="3">
      <c r="A3" t="inlineStr">
        <is>
          <t>Livret A</t>
        </is>
      </c>
      <c r="B3" t="inlineStr">
        <is>
          <t>Liquidez y ahorro</t>
        </is>
      </c>
      <c r="C3" t="inlineStr">
        <is>
          <t>Activo</t>
        </is>
      </c>
      <c r="E3" t="inlineStr">
        <is>
          <t>Pareja</t>
        </is>
      </c>
    </row>
    <row r="4">
      <c r="A4" t="inlineStr">
        <is>
          <t>LDDS</t>
        </is>
      </c>
      <c r="B4" t="inlineStr">
        <is>
          <t>Liquidez y ahorro</t>
        </is>
      </c>
      <c r="C4" t="inlineStr">
        <is>
          <t>Activo</t>
        </is>
      </c>
      <c r="E4" t="inlineStr">
        <is>
          <t>Ambos</t>
        </is>
      </c>
    </row>
    <row r="5">
      <c r="A5" t="inlineStr">
        <is>
          <t>LEP</t>
        </is>
      </c>
      <c r="B5" t="inlineStr">
        <is>
          <t>Liquidez y ahorro</t>
        </is>
      </c>
      <c r="C5" t="inlineStr">
        <is>
          <t>Activo</t>
        </is>
      </c>
    </row>
    <row r="6">
      <c r="A6" t="inlineStr">
        <is>
          <t>PEL</t>
        </is>
      </c>
      <c r="B6" t="inlineStr">
        <is>
          <t>Liquidez y ahorro</t>
        </is>
      </c>
      <c r="C6" t="inlineStr">
        <is>
          <t>Activo</t>
        </is>
      </c>
    </row>
    <row r="7">
      <c r="A7" t="inlineStr">
        <is>
          <t>PEA</t>
        </is>
      </c>
      <c r="B7" t="inlineStr">
        <is>
          <t>Bolsa</t>
        </is>
      </c>
      <c r="C7" t="inlineStr">
        <is>
          <t>Activo</t>
        </is>
      </c>
    </row>
    <row r="8">
      <c r="A8" t="inlineStr">
        <is>
          <t>Cuenta de valores (CTO)</t>
        </is>
      </c>
      <c r="B8" t="inlineStr">
        <is>
          <t>Bolsa</t>
        </is>
      </c>
      <c r="C8" t="inlineStr">
        <is>
          <t>Activo</t>
        </is>
      </c>
    </row>
    <row r="9">
      <c r="A9" t="inlineStr">
        <is>
          <t>Acciones</t>
        </is>
      </c>
      <c r="B9" t="inlineStr">
        <is>
          <t>Bolsa</t>
        </is>
      </c>
      <c r="C9" t="inlineStr">
        <is>
          <t>Activo</t>
        </is>
      </c>
    </row>
    <row r="10">
      <c r="A10" t="inlineStr">
        <is>
          <t>Seguro de vida (assurance-vie)</t>
        </is>
      </c>
      <c r="B10" t="inlineStr">
        <is>
          <t>Seguro de vida (assurance-vie)</t>
        </is>
      </c>
      <c r="C10" t="inlineStr">
        <is>
          <t>Activo</t>
        </is>
      </c>
    </row>
    <row r="11">
      <c r="A11" t="inlineStr">
        <is>
          <t>Plan de pensiones (PER)</t>
        </is>
      </c>
      <c r="B11" t="inlineStr">
        <is>
          <t>Ahorro para la jubilación</t>
        </is>
      </c>
      <c r="C11" t="inlineStr">
        <is>
          <t>Activo</t>
        </is>
      </c>
    </row>
    <row r="12">
      <c r="A12" t="inlineStr">
        <is>
          <t>Vivienda habitual</t>
        </is>
      </c>
      <c r="B12" t="inlineStr">
        <is>
          <t>Inmuebles</t>
        </is>
      </c>
      <c r="C12" t="inlineStr">
        <is>
          <t>Activo</t>
        </is>
      </c>
    </row>
    <row r="13">
      <c r="A13" t="inlineStr">
        <is>
          <t>Segunda residencia</t>
        </is>
      </c>
      <c r="B13" t="inlineStr">
        <is>
          <t>Inmuebles</t>
        </is>
      </c>
      <c r="C13" t="inlineStr">
        <is>
          <t>Activo</t>
        </is>
      </c>
    </row>
    <row r="14">
      <c r="A14" t="inlineStr">
        <is>
          <t>Vivienda en alquiler</t>
        </is>
      </c>
      <c r="B14" t="inlineStr">
        <is>
          <t>Inmuebles</t>
        </is>
      </c>
      <c r="C14" t="inlineStr">
        <is>
          <t>Activo</t>
        </is>
      </c>
    </row>
    <row r="15">
      <c r="A15" t="inlineStr">
        <is>
          <t>SCPI</t>
        </is>
      </c>
      <c r="B15" t="inlineStr">
        <is>
          <t>SCPI</t>
        </is>
      </c>
      <c r="C15" t="inlineStr">
        <is>
          <t>Activo</t>
        </is>
      </c>
    </row>
    <row r="16">
      <c r="A16" t="inlineStr">
        <is>
          <t>Cripto</t>
        </is>
      </c>
      <c r="B16" t="inlineStr">
        <is>
          <t>Otros activos</t>
        </is>
      </c>
      <c r="C16" t="inlineStr">
        <is>
          <t>Activo</t>
        </is>
      </c>
    </row>
    <row r="17">
      <c r="A17" t="inlineStr">
        <is>
          <t>Oro físico</t>
        </is>
      </c>
      <c r="B17" t="inlineStr">
        <is>
          <t>Otros activos</t>
        </is>
      </c>
      <c r="C17" t="inlineStr">
        <is>
          <t>Activo</t>
        </is>
      </c>
    </row>
    <row r="18">
      <c r="A18" t="inlineStr">
        <is>
          <t>Private equity</t>
        </is>
      </c>
      <c r="B18" t="inlineStr">
        <is>
          <t>Otros activos</t>
        </is>
      </c>
      <c r="C18" t="inlineStr">
        <is>
          <t>Activo</t>
        </is>
      </c>
    </row>
    <row r="19">
      <c r="A19" t="inlineStr">
        <is>
          <t>Coche</t>
        </is>
      </c>
      <c r="B19" t="inlineStr">
        <is>
          <t>Otros activos</t>
        </is>
      </c>
      <c r="C19" t="inlineStr">
        <is>
          <t>Activo</t>
        </is>
      </c>
    </row>
    <row r="20">
      <c r="A20" t="inlineStr">
        <is>
          <t>Joyas y objetos de valor</t>
        </is>
      </c>
      <c r="B20" t="inlineStr">
        <is>
          <t>Otros activos</t>
        </is>
      </c>
      <c r="C20" t="inlineStr">
        <is>
          <t>Activo</t>
        </is>
      </c>
    </row>
    <row r="21">
      <c r="A21" t="inlineStr">
        <is>
          <t>Hipoteca</t>
        </is>
      </c>
      <c r="B21" t="inlineStr">
        <is>
          <t>Deudas</t>
        </is>
      </c>
      <c r="C21" t="inlineStr">
        <is>
          <t>Deuda</t>
        </is>
      </c>
    </row>
    <row r="22">
      <c r="A22" t="inlineStr">
        <is>
          <t>Préstamo coche</t>
        </is>
      </c>
      <c r="B22" t="inlineStr">
        <is>
          <t>Deudas</t>
        </is>
      </c>
      <c r="C22" t="inlineStr">
        <is>
          <t>Deuda</t>
        </is>
      </c>
    </row>
    <row r="23">
      <c r="A23" t="inlineStr">
        <is>
          <t>Préstamo personal</t>
        </is>
      </c>
      <c r="B23" t="inlineStr">
        <is>
          <t>Deudas</t>
        </is>
      </c>
      <c r="C23" t="inlineStr">
        <is>
          <t>Deuda</t>
        </is>
      </c>
    </row>
    <row r="24">
      <c r="A24" t="inlineStr">
        <is>
          <t>Otra deuda</t>
        </is>
      </c>
      <c r="B24" t="inlineStr">
        <is>
          <t>Deudas</t>
        </is>
      </c>
      <c r="C24" t="inlineStr">
        <is>
          <t>Deuda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Plantilla de seguimiento del patrimonio</dc:title>
  <dcterms:created xmlns:dcterms="http://purl.org/dc/terms/" xmlns:xsi="http://www.w3.org/2001/XMLSchema-instance" xsi:type="dcterms:W3CDTF">2026-10-13T11:30:09Z</dcterms:created>
  <dcterms:modified xmlns:dcterms="http://purl.org/dc/terms/" xmlns:xsi="http://www.w3.org/2001/XMLSchema-instance" xsi:type="dcterms:W3CDTF">2026-10-13T11:30:10Z</dcterms:modified>
</cp:coreProperties>
</file>